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FINDG\FINDFIN\_Commun\30_Opérationnel\EMPRUNT\EMPRUNT 2024\REPORTING EMPRUNT 2024\"/>
    </mc:Choice>
  </mc:AlternateContent>
  <xr:revisionPtr revIDLastSave="0" documentId="13_ncr:1_{6ED9070F-94BA-436E-B1FA-3D7765187D1F}" xr6:coauthVersionLast="47" xr6:coauthVersionMax="47" xr10:uidLastSave="{00000000-0000-0000-0000-000000000000}"/>
  <bookViews>
    <workbookView xWindow="-120" yWindow="-120" windowWidth="29040" windowHeight="15720" firstSheet="1" activeTab="1" xr2:uid="{DDB65ADD-A732-4877-9031-03654E2C46E1}"/>
  </bookViews>
  <sheets>
    <sheet name="Introduction" sheetId="9" r:id="rId1"/>
    <sheet name="Feuil1" sheetId="11" r:id="rId2"/>
    <sheet name="Lycées" sheetId="2" r:id="rId3"/>
    <sheet name="Enseignement supérieur" sheetId="3" r:id="rId4"/>
    <sheet name="Transports" sheetId="4" r:id="rId5"/>
    <sheet name="ENR" sheetId="5" r:id="rId6"/>
    <sheet name="Education" sheetId="6" r:id="rId7"/>
    <sheet name="Soutien à l'emploi" sheetId="7" r:id="rId8"/>
    <sheet name="Logement abordable" sheetId="8" r:id="rId9"/>
    <sheet name="Infrastructures de base"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<sst xmlns="http://schemas.openxmlformats.org/spreadsheetml/2006/main" count="272" uniqueCount="168">
  <si>
    <t>Ce document est complémentaire au Rapport d'Allocation et d'Impact 2024, disponible ici</t>
  </si>
  <si>
    <t>Methodological note</t>
  </si>
  <si>
    <t>Projets financés par l'obligation verte et responsable 2024</t>
  </si>
  <si>
    <t>Les montants présentés ici, correspondent aux dépenses 2024 de chaque projets/dispositifs</t>
  </si>
  <si>
    <t>Impacts</t>
  </si>
  <si>
    <t>Classification</t>
  </si>
  <si>
    <t xml:space="preserve">A-1 </t>
  </si>
  <si>
    <t xml:space="preserve">A-2 </t>
  </si>
  <si>
    <t>A-3</t>
  </si>
  <si>
    <t>A-4</t>
  </si>
  <si>
    <t>A-5</t>
  </si>
  <si>
    <t>B</t>
  </si>
  <si>
    <t>C-1</t>
  </si>
  <si>
    <t>C-2</t>
  </si>
  <si>
    <t>C-3</t>
  </si>
  <si>
    <t>D-1</t>
  </si>
  <si>
    <t>D-2</t>
  </si>
  <si>
    <t>D-3</t>
  </si>
  <si>
    <t xml:space="preserve">D-4 </t>
  </si>
  <si>
    <t>D-5</t>
  </si>
  <si>
    <t>D-6</t>
  </si>
  <si>
    <t>D-7</t>
  </si>
  <si>
    <t>D-8</t>
  </si>
  <si>
    <t xml:space="preserve">D-9 </t>
  </si>
  <si>
    <t>D-10</t>
  </si>
  <si>
    <t>D-11</t>
  </si>
  <si>
    <t>D-12</t>
  </si>
  <si>
    <t>D-13</t>
  </si>
  <si>
    <t>D-14</t>
  </si>
  <si>
    <t>E-1</t>
  </si>
  <si>
    <t>E-2</t>
  </si>
  <si>
    <t xml:space="preserve">E-3 </t>
  </si>
  <si>
    <t>E-4</t>
  </si>
  <si>
    <t>E-5</t>
  </si>
  <si>
    <t>E-6</t>
  </si>
  <si>
    <t>E-7</t>
  </si>
  <si>
    <t xml:space="preserve">E-8 </t>
  </si>
  <si>
    <t>E-9</t>
  </si>
  <si>
    <t>Commentaire</t>
  </si>
  <si>
    <t>ETPS chantiers soutenus par le projet</t>
  </si>
  <si>
    <t xml:space="preserve">Valeur de l'Appel d'Offres travaux Hors Taxe x 43%  (Indice BT01 TCE) / nombre dh'eures travaillées sur la durée du chantier. Avec une heure travaillée = 30€ HT et 1650 heures travaillées par an. </t>
  </si>
  <si>
    <t xml:space="preserve">Méthode de la Fédération nationale des travaux publics : 1 M€ investi dans les secteur des travaux publics généraient 7,1 emplois. Ce ratio est appliqué sur le montant total du porjet et concerne donc la durée entière du projet. </t>
  </si>
  <si>
    <t xml:space="preserve">Utilisation du ratio impact emploi du Minsitère du Développement Durable (11,6 ETP pour 1 M€ de travaux pour les constructions neuves; 14,2 ETP pour 1 M€ de travaux pour les rénovations) appliqué au coût du projet sur la partie des travaux. </t>
  </si>
  <si>
    <t>Calcul sur la base du montant hors taxe du marché, multiplié par l'indice de masse salariale, rapporté au prix unitaire de la masse slariale (avec 230 jours trvaillés sur une année de travaux).</t>
  </si>
  <si>
    <t>Application de l'étude de la Banque des Territoires de novembre 2021 : création ou maintien de 2,4 ETP dans le secteur du bâtiment par la construction neuve d'un logement social (1,2 ETP direct et 1,2 ETP indirectà ; création ou maintien de 0,5 ETP pour la réhabilitation d'un logement social (O,4 ETP direct et 0,1 ETP indirect).</t>
  </si>
  <si>
    <t>ETP insertion soutenus par le projet</t>
  </si>
  <si>
    <t>ETP exploitation consécutifs au projet</t>
  </si>
  <si>
    <t>Estimation de la quantité horaire annuelle de travail pour la maintenance, les contrôles réglementaires et le nettoyage.</t>
  </si>
  <si>
    <t xml:space="preserve">Estimation de la quantité horaire annuelle de travail poru le fonctionnement des parties nouvelles du projet. Cette estimation est basée sur le coût de la masse slariale nécessaire au fonctionnement des parties nouvelles du projet, avec un salaire brut chargé moyen de 45k€ (moyenne pondérée du coût du personnel). </t>
  </si>
  <si>
    <t>Nombre de personnes travaillant dans l'établissement au 31/12/2017</t>
  </si>
  <si>
    <t>Nombre de bénéficiaires concernés par le projet</t>
  </si>
  <si>
    <t xml:space="preserve">Nombre de places par logement : pour la résidence étudiante = 1 par logement ; pour la résidence sociale = 2 pour les 11 studios T1 bis et 1 pour les 50 T1. </t>
  </si>
  <si>
    <t>Fréquence annuelle du site constatée - Source : Etude de fréquentation (MICA Research)</t>
  </si>
  <si>
    <t xml:space="preserve">Estimation de fréquentation selon le modèle de prévision de trafic d'Île-de-France Mobilités : ANTONIN 2 (Analyse des Transpors et de l'Organisation des Nouvelles Infrastructures), basé sur les comportements de déplacements observés par l'Enquête Globale transports réalisée en 2001-2002 auprès de 10 500 ménages franciliens. </t>
  </si>
  <si>
    <t xml:space="preserve">Estimation de la fréquentation à partir de la modélisation des trafics (modèle GLOBAL pour la RATP et ANTONIN 2 pour Île-de-France Mobilités). </t>
  </si>
  <si>
    <t>Population des communes concernées</t>
  </si>
  <si>
    <t xml:space="preserve">Nombre de logements ou équivalent-logement soutenus par le porjet, multiplié par la taille moyenne des ménages en Île-de-France (2,33 par logements, source INSEE). </t>
  </si>
  <si>
    <t>Nombre d'entreprises lauréates du dispostif en 2017</t>
  </si>
  <si>
    <t>Nombre d'entreprises et d'établissements de recherchepublics ayant bénéficiés d'un versement de crédits en 2017.</t>
  </si>
  <si>
    <t>Capacité d'accueil en effectifs cumulés</t>
  </si>
  <si>
    <t xml:space="preserve">Nombre d'usagers de la ligne P (section Paris-Provins via Longueville) et des TER Grand-Est. </t>
  </si>
  <si>
    <t>Mesure de la fréquentation réelle, ajustée des prévisions de croissance sur l'emploi et la population.</t>
  </si>
  <si>
    <t>Produit du nombre de logements soutenus sur le porjet, par le nombre d'occupants selon la typoligie des logements (standards d'attribution pratiqués  par les bailleurs, moyennes minimales constatées : 1,5 personne pour un 2 pièces ; 2,5 personnes pour un 3 pièces ; 3,5 personnes pour un 4 pièces et 4,5 personnes pour un 5 pièces).</t>
  </si>
  <si>
    <t xml:space="preserve">Application de la méthodologie des règles THCE de la réglementation thermique française. La méthode consisté à siumuler en phase conception les consommations énergétiques de la construction compte tenu de ses caractéristiques en termes de performances, et de les comparer à un scénario de référence. Pour ce faire, la consommation d'énergie finale maximale est répartie pour chaque poste réglementaire (chauffage, refroidissement, eau chaude sanitaire, éclairage, auxliairesà, au prorata des consommations dn'éergie primaire réelle de chaque projet. Elles seront ensuite converties en énergie finale, suivant les ratios réglementaires de conversion, en focntion du type d'énergie utilisée (arrêté du 8 février 2012 modifiant l'arrêté du 15 septembre 2006). S'agissant des projets lycées, le calcul est contractuellement réalié à deux phases : d'une part un prévisionnel en étude de conception effecté par le maître d'oeuvre, d'autre part un définitif réalisé en fin de chantier par les entreprises. </t>
  </si>
  <si>
    <t>Il s'agit des économies de tonnes de CO2 annuelles évitées du fait de l'utilisation des énergies renouvelabels pour cette construction. Pour le calcul, les kWh produits par les énergies renouvelables utilisées dans la construction sont de 71 057 kWh s'agissant de la production de solaire thermique et de 103 704 kWh pour le photovoltaïque (Source: Etude en coût global -Dossier PRO - ANMA / CPR/ Octobre 2013)</t>
  </si>
  <si>
    <t xml:space="preserve">Soustraction entre les émissions de CO2 prévisionnelles sur le secteur dans un scénarion de référence et les émissions de CO2 préivsionnelles sur le secteur dans un scénario avec mise en service du projet. </t>
  </si>
  <si>
    <t>Emissions théoriques (de référence et du projet) liées aux consommations des postes réglementaires de la réglementation thermique 2012 (chauffage, froid, ECS, éclairage, auxiliaires ventilation, auxiliaires hydrauliquesà. Les valeurs pour le projet sont issues du calcul RT2012 phase PRO. La valeur de référence est prise suivant les maximums autorisés par lréglementation thermique (Cepmax). Les émissions de CO2 par type d'énergie sont prises suivant les données de l'ADEME.</t>
  </si>
  <si>
    <t xml:space="preserve">Comparaison entre le projet réalisé (géothermie + pompe à chaleur + appoint gazà et une solution 100% gaz naturel. A l'aide des coefficients d'émission des différentes énergies, la quantité de C2O évitée correspond à l'écart des émissions entre les deux solutions. </t>
  </si>
  <si>
    <t>Estimation fondée sur les méthodologies bilan carbone de l'ADEME et de SNCF-Réseau.</t>
  </si>
  <si>
    <t>Données communiquées par le maître d'ouvrage.</t>
  </si>
  <si>
    <t>Selon la méthodologie de l'ADEME, estimant à 4,8 teqCO2/ha/an "l'équivalent en CO2 du carbone atmosphérique net absorbé par la forêt (correspondant au bilan entre la photosynthèse et la respiration des arbresà, auqeul sont retranchées les émissions associées à la mortalité des abres et aux prélèvements de bois (le carbone crrespondant aux ovlumes de bois morts ou prélevés étant considéré comme immédiatement réémis vers l'atmopshère sous forme de CO2à.</t>
  </si>
  <si>
    <t>Bilan établi par le label E+C- : Energie positive et réduction carbone.</t>
  </si>
  <si>
    <t>Emissions de CO2 évitées (teq/an) par le projet</t>
  </si>
  <si>
    <t>Projets</t>
  </si>
  <si>
    <t>Allocation (M€)</t>
  </si>
  <si>
    <t>Emissions de CO2 (teq/an) évitées par le projet</t>
  </si>
  <si>
    <t>ETP soutenus par le projet</t>
  </si>
  <si>
    <t>Objet du projet</t>
  </si>
  <si>
    <t>Lycée neuf à Vincennes (94)</t>
  </si>
  <si>
    <t>Construction d'un lycée de 1 050 places pour 30 divisions</t>
  </si>
  <si>
    <t>Lycée Henri Becquerel à Nangis (77)</t>
  </si>
  <si>
    <t>Construction d'un nouveau bâtiment</t>
  </si>
  <si>
    <t>Lycée Albert Camus à Bois-Colombes (92)</t>
  </si>
  <si>
    <t>Rénovation globale et extension de capacité</t>
  </si>
  <si>
    <t>Lycée Urugay France à Avon (77)</t>
  </si>
  <si>
    <t>Restructuration et création d'un internat</t>
  </si>
  <si>
    <t>Lycée Eugène Ronceray à Bezons (95)</t>
  </si>
  <si>
    <t>Lycée Jules Ferry à Versaille (78)</t>
  </si>
  <si>
    <t>Restructuration</t>
  </si>
  <si>
    <t>Lycée Pierre de Coubertin à Meaux (77)</t>
  </si>
  <si>
    <t>Lycée Evariste Galois à Sartrouville (78)</t>
  </si>
  <si>
    <t>Cité Mixte Régionale Paul Valéry à Paris (75)</t>
  </si>
  <si>
    <t>Rénovation</t>
  </si>
  <si>
    <t>Lycée Jean Moulin à Torcy (77)</t>
  </si>
  <si>
    <t>Lycée Gustave Monod à Enghien-les-Bains (95)</t>
  </si>
  <si>
    <t>Lycée Adolphe Chériou à Vitry-sur-Seine (94)</t>
  </si>
  <si>
    <t>Restructuration et extension de capacité</t>
  </si>
  <si>
    <t>Nombre de bénéficiaires</t>
  </si>
  <si>
    <t xml:space="preserve">Nombre de bénéficiaires </t>
  </si>
  <si>
    <t>Bâtiment Illustration à Bobigny (93)</t>
  </si>
  <si>
    <t>Bâtiment Bréguet à Gif-sur-Yvette</t>
  </si>
  <si>
    <t>Nouvelle construction</t>
  </si>
  <si>
    <t>Campus Condorcet à Paris (75)</t>
  </si>
  <si>
    <t>Bâtiment Mathstic à Villetaneuse (93)</t>
  </si>
  <si>
    <t>Bâtiment de Recherche Biomédicale à Créteil (94)</t>
  </si>
  <si>
    <t>EOLE</t>
  </si>
  <si>
    <t>Nexteo RER B &amp; D</t>
  </si>
  <si>
    <t>TZEN 5</t>
  </si>
  <si>
    <t>TZEN 4</t>
  </si>
  <si>
    <t>Métro ligne 11</t>
  </si>
  <si>
    <t>Prolongement jusqu'à Rosny-Bois-Perrier</t>
  </si>
  <si>
    <t>Métro ligne 14</t>
  </si>
  <si>
    <t>Prolongement jusqu'à la Mairie de Saint-Ouen</t>
  </si>
  <si>
    <t>Tramway T1</t>
  </si>
  <si>
    <t>Prolongement jusqu'à Val-de-Fontenay</t>
  </si>
  <si>
    <t>Tramway T10</t>
  </si>
  <si>
    <t>Construction d'une nouvelle ligne de tramway entre Antony et Châtenay-Malabry</t>
  </si>
  <si>
    <t>Tramway T12</t>
  </si>
  <si>
    <t>T12 entre Massy-Palaiseau et Evry-Courcouronnes</t>
  </si>
  <si>
    <t>Tramway T13</t>
  </si>
  <si>
    <t>T13 sur la Grande Ceinture Ouest au nord et au sud</t>
  </si>
  <si>
    <t>Prolongement du RER E à l'ouest</t>
  </si>
  <si>
    <t>Câble 1</t>
  </si>
  <si>
    <t>Téléphérique urbain entre Créteil et Villeneuve-Saint-Georges</t>
  </si>
  <si>
    <t>Réseaux cyclables en Île-de-France</t>
  </si>
  <si>
    <t>Réseaux cyclables et réseau vélo Île-de-France</t>
  </si>
  <si>
    <t>Logiciel informatique pour les RER B &amp;D</t>
  </si>
  <si>
    <t>Nouvelle ligne de bus entre Paris et Choisy-le-Roi</t>
  </si>
  <si>
    <t>Nouvelle ligne de bus entre Viry-Châtillon et Corbeil-Essonnes</t>
  </si>
  <si>
    <t>Projet AAP chaleur renouvelable - UniGéo à Pantin (93)</t>
  </si>
  <si>
    <t xml:space="preserve">Création d'un réseau de chaleur géothermique sur les communes de Pantin, Les Lilas, Le Pré-Saint-Gervais </t>
  </si>
  <si>
    <t>Projet AAP chaleur renouvelable - SMIREC à Epinay-sur-Seine</t>
  </si>
  <si>
    <t>Création d'un réseau de chaleur galimenté par géothermie profonde</t>
  </si>
  <si>
    <t>Forage d'un doublet géothermique à Aubervilliers (93)</t>
  </si>
  <si>
    <t>Forage d'un doublet géothermique pour alimenter le réseau de chaleur du SMIREC sur la commune d'Aubervilliers</t>
  </si>
  <si>
    <t>Réseau de chaleur Géomarne à Champs-sur-Marne (77)</t>
  </si>
  <si>
    <t>Création d'un réseau de chaleur géothermique Géomarne</t>
  </si>
  <si>
    <t>Réseau de chaleur à Rueil-Malmaison (78)</t>
  </si>
  <si>
    <t xml:space="preserve">Forage d'un doublet géothermique et extension du réseau de chaleur géothermique de Rueil-Malmaison </t>
  </si>
  <si>
    <t>Extension du réseau géothermique de Villeneuve Saint-Georges vers la ville de Valenton</t>
  </si>
  <si>
    <t>Extension du réseau géothermique à Villeneuve Saint-Georges (94)</t>
  </si>
  <si>
    <t>SAS H2 0 Créteil (77)</t>
  </si>
  <si>
    <t>Construction d'une unité de production et de distributio n d'hydrogène renouvelable</t>
  </si>
  <si>
    <t>Extension</t>
  </si>
  <si>
    <t>Nombre de bénéficaires</t>
  </si>
  <si>
    <t>Matériels et ressources pédagogiques numériques</t>
  </si>
  <si>
    <t>Fourniture d'équipements numériques individuels à destination des lycées et des enseignants franciliens</t>
  </si>
  <si>
    <t>Lycée Nadar à Draveil (91)</t>
  </si>
  <si>
    <t>Lycée Nicolas-Joseph Cugnot à Neuilly-sur-Marne (93)</t>
  </si>
  <si>
    <t>Projet</t>
  </si>
  <si>
    <t>Chèques Efficacité Energétique</t>
  </si>
  <si>
    <t xml:space="preserve">Accompagner les TPE dans leur transition énergétique </t>
  </si>
  <si>
    <t>Nombre de bénéficiares</t>
  </si>
  <si>
    <t>Résidence étudiante PLUS et PLS à Montreuil (93)</t>
  </si>
  <si>
    <t xml:space="preserve">Construction d'une résidnece étudiante </t>
  </si>
  <si>
    <t>CREPS d'Île-de-France</t>
  </si>
  <si>
    <t>Construction neuve et restructuration</t>
  </si>
  <si>
    <t>Exceptions : Nexteo RER B &amp; D, et matériels et ressources numériques pédagogiques pour les lycéens avec un montant inférieur aux dépenses 2024</t>
  </si>
  <si>
    <t>Il s'agit de l'objectif d'heures d'insertion prévu aux cahiers des charges des marchés passés avec les entreprises. Nombre d'heures d'insertion = [Montant du marché hors taxes x part de main d'ouevre du corps d'état (de 25% à 60%) x taux d'insertion (de 5% à 7% selon facilitateur)] / coût horaire moyen</t>
  </si>
  <si>
    <t>Nombre d'élèves qui bénéficieront en totalité du projet (capacités)</t>
  </si>
  <si>
    <t>Capacité d'accueil de la structure (nombre de place)</t>
  </si>
  <si>
    <t>Total</t>
  </si>
  <si>
    <t>33.3</t>
  </si>
  <si>
    <t>TOTAL</t>
  </si>
  <si>
    <t>Montants</t>
  </si>
  <si>
    <t>Montant total :</t>
  </si>
  <si>
    <t>VERT</t>
  </si>
  <si>
    <t>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</si>
</sst>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b/>
      <sz val="11"/>
      <color theme="1"/>
      <name val="Aptos Narrow"/>
      <family val="2"/>
      <scheme val="minor"/>
    </font>
    <font>
      <u/>
      <sz val="11"/>
      <color theme="10"/>
      <name val="Aptos Narrow"/>
      <family val="2"/>
      <scheme val="minor"/>
    </font>
    <font>
      <u/>
      <sz val="28"/>
      <color theme="10"/>
      <name val="Aptos Narrow"/>
      <family val="2"/>
      <scheme val="minor"/>
    </font>
    <font>
      <sz val="11"/>
      <color theme="0"/>
      <name val="Aptos Narrow"/>
      <family val="2"/>
      <scheme val="minor"/>
    </font>
  </fonts>
  <fills count="12">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6" tint="0.79998168889431442"/>
        <bgColor indexed="64"/>
      </patternFill>
    </fill>
    <fill>
      <patternFill patternType="solid">
        <fgColor theme="8" tint="0.79998168889431442"/>
        <bgColor theme="8" tint="0.79998168889431442"/>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theme="3"/>
      </left>
      <right/>
      <top style="thin">
        <color theme="3"/>
      </top>
      <bottom style="thin">
        <color theme="9" tint="0.39997558519241921"/>
      </bottom>
      <diagonal/>
    </border>
    <border>
      <left/>
      <right style="thin">
        <color theme="3"/>
      </right>
      <top style="thin">
        <color theme="3"/>
      </top>
      <bottom style="thin">
        <color theme="9" tint="0.39997558519241921"/>
      </bottom>
      <diagonal/>
    </border>
    <border>
      <left style="thin">
        <color theme="3"/>
      </left>
      <right/>
      <top style="thin">
        <color theme="9" tint="0.39997558519241921"/>
      </top>
      <bottom style="thin">
        <color theme="9" tint="0.39997558519241921"/>
      </bottom>
      <diagonal/>
    </border>
    <border>
      <left/>
      <right style="thin">
        <color theme="3"/>
      </right>
      <top style="thin">
        <color theme="9" tint="0.39997558519241921"/>
      </top>
      <bottom style="thin">
        <color theme="9" tint="0.39997558519241921"/>
      </bottom>
      <diagonal/>
    </border>
    <border>
      <left style="thin">
        <color theme="3"/>
      </left>
      <right/>
      <top style="thin">
        <color theme="9" tint="0.39997558519241921"/>
      </top>
      <bottom/>
      <diagonal/>
    </border>
    <border>
      <left/>
      <right style="thin">
        <color theme="3"/>
      </right>
      <top style="thin">
        <color theme="9" tint="0.39997558519241921"/>
      </top>
      <bottom/>
      <diagonal/>
    </border>
    <border>
      <left style="thin">
        <color theme="3"/>
      </left>
      <right/>
      <top/>
      <bottom style="thin">
        <color theme="9" tint="0.39997558519241921"/>
      </bottom>
      <diagonal/>
    </border>
    <border>
      <left/>
      <right style="thin">
        <color theme="3"/>
      </right>
      <top/>
      <bottom style="thin">
        <color theme="9" tint="0.39997558519241921"/>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theme="8" tint="0.39997558519241921"/>
      </bottom>
      <diagonal/>
    </border>
    <border>
      <left/>
      <right style="thin">
        <color indexed="64"/>
      </right>
      <top style="thin">
        <color indexed="64"/>
      </top>
      <bottom style="thin">
        <color theme="8" tint="0.39997558519241921"/>
      </bottom>
      <diagonal/>
    </border>
    <border>
      <left style="thin">
        <color indexed="64"/>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style="thin">
        <color indexed="64"/>
      </left>
      <right/>
      <top style="thin">
        <color theme="8" tint="0.39997558519241921"/>
      </top>
      <bottom/>
      <diagonal/>
    </border>
    <border>
      <left/>
      <right style="thin">
        <color indexed="64"/>
      </right>
      <top style="thin">
        <color theme="8" tint="0.39997558519241921"/>
      </top>
      <bottom/>
      <diagonal/>
    </border>
    <border>
      <left style="thin">
        <color indexed="64"/>
      </left>
      <right/>
      <top style="thin">
        <color theme="8"/>
      </top>
      <bottom style="thin">
        <color theme="8"/>
      </bottom>
      <diagonal/>
    </border>
    <border>
      <left/>
      <right style="thin">
        <color indexed="64"/>
      </right>
      <top style="thin">
        <color theme="8"/>
      </top>
      <bottom style="thin">
        <color theme="8"/>
      </bottom>
      <diagonal/>
    </border>
    <border>
      <left style="thin">
        <color indexed="64"/>
      </left>
      <right/>
      <top/>
      <bottom style="thin">
        <color theme="8" tint="0.39997558519241921"/>
      </bottom>
      <diagonal/>
    </border>
    <border>
      <left/>
      <right style="thin">
        <color indexed="64"/>
      </right>
      <top/>
      <bottom style="thin">
        <color theme="8" tint="0.39997558519241921"/>
      </bottom>
      <diagonal/>
    </border>
    <border>
      <left style="thin">
        <color indexed="64"/>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s>
  <cellStyleXfs count="2">
    <xf numFmtId="0" fontId="0" fillId="0" borderId="0"/>
    <xf numFmtId="0" fontId="2" fillId="0" borderId="0" applyNumberFormat="0" applyFill="0" applyBorder="0" applyAlignment="0" applyProtection="0"/>
  </cellStyleXfs>
  <cellXfs count="89">
    <xf numFmtId="0" fontId="0" fillId="0" borderId="0" xfId="0"/>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0" borderId="0" xfId="0" applyAlignment="1">
      <alignment wrapText="1"/>
    </xf>
    <xf numFmtId="0" fontId="0" fillId="3" borderId="0" xfId="0" applyFill="1" applyAlignment="1">
      <alignment wrapText="1"/>
    </xf>
    <xf numFmtId="0" fontId="0" fillId="3" borderId="0" xfId="0" applyFill="1" applyAlignment="1">
      <alignment horizontal="center" vertical="center" wrapText="1"/>
    </xf>
    <xf numFmtId="4" fontId="0" fillId="0" borderId="0" xfId="0" applyNumberFormat="1" applyAlignment="1">
      <alignment wrapText="1"/>
    </xf>
    <xf numFmtId="0" fontId="0" fillId="0" borderId="0" xfId="0" applyAlignment="1">
      <alignment horizontal="right"/>
    </xf>
    <xf numFmtId="3" fontId="0" fillId="0" borderId="0" xfId="0" applyNumberFormat="1"/>
    <xf numFmtId="0" fontId="0" fillId="0" borderId="0" xfId="0" applyAlignment="1">
      <alignment horizontal="right" wrapText="1"/>
    </xf>
    <xf numFmtId="3" fontId="0" fillId="0" borderId="0" xfId="0" applyNumberFormat="1" applyAlignment="1">
      <alignment wrapText="1"/>
    </xf>
    <xf numFmtId="1" fontId="0" fillId="0" borderId="0" xfId="0" applyNumberFormat="1" applyAlignment="1">
      <alignment wrapText="1"/>
    </xf>
    <xf numFmtId="1" fontId="0" fillId="0" borderId="0" xfId="0" applyNumberFormat="1"/>
    <xf numFmtId="164" fontId="0" fillId="0" borderId="0" xfId="0" applyNumberFormat="1"/>
    <xf numFmtId="164" fontId="0" fillId="0" borderId="0" xfId="0" applyNumberFormat="1" applyAlignment="1">
      <alignment wrapText="1"/>
    </xf>
    <xf numFmtId="0" fontId="3" fillId="2" borderId="0" xfId="1" applyFont="1" applyFill="1" applyAlignment="1"/>
    <xf numFmtId="0" fontId="3" fillId="4" borderId="0" xfId="1" applyFont="1" applyFill="1" applyAlignment="1"/>
    <xf numFmtId="0" fontId="1" fillId="6" borderId="0" xfId="0" applyFont="1" applyFill="1"/>
    <xf numFmtId="0" fontId="1" fillId="6" borderId="0" xfId="0" applyFont="1" applyFill="1" applyAlignment="1">
      <alignment wrapText="1"/>
    </xf>
    <xf numFmtId="1" fontId="1" fillId="6" borderId="0" xfId="0" applyNumberFormat="1" applyFont="1" applyFill="1" applyAlignment="1">
      <alignment wrapText="1"/>
    </xf>
    <xf numFmtId="164" fontId="1" fillId="6" borderId="0" xfId="0" applyNumberFormat="1" applyFont="1" applyFill="1" applyAlignment="1">
      <alignment wrapText="1"/>
    </xf>
    <xf numFmtId="164" fontId="1" fillId="6" borderId="0" xfId="0" applyNumberFormat="1" applyFont="1" applyFill="1"/>
    <xf numFmtId="0" fontId="1" fillId="6" borderId="0" xfId="0" applyFont="1" applyFill="1" applyAlignment="1">
      <alignment horizontal="right" wrapText="1"/>
    </xf>
    <xf numFmtId="0" fontId="1" fillId="8" borderId="0" xfId="0" applyFont="1" applyFill="1" applyAlignment="1">
      <alignment wrapText="1"/>
    </xf>
    <xf numFmtId="0" fontId="0" fillId="5" borderId="8" xfId="0" applyFont="1" applyFill="1" applyBorder="1" applyAlignment="1">
      <alignment wrapText="1"/>
    </xf>
    <xf numFmtId="0" fontId="0" fillId="5" borderId="9" xfId="0" applyFont="1" applyFill="1" applyBorder="1" applyAlignment="1">
      <alignment horizontal="right"/>
    </xf>
    <xf numFmtId="0" fontId="0" fillId="0" borderId="10" xfId="0" applyFont="1" applyBorder="1" applyAlignment="1">
      <alignment wrapText="1"/>
    </xf>
    <xf numFmtId="0" fontId="0" fillId="0" borderId="11" xfId="0" applyFont="1" applyBorder="1" applyAlignment="1">
      <alignment horizontal="right"/>
    </xf>
    <xf numFmtId="0" fontId="0" fillId="5" borderId="10" xfId="0" applyFont="1" applyFill="1" applyBorder="1" applyAlignment="1">
      <alignment wrapText="1"/>
    </xf>
    <xf numFmtId="0" fontId="0" fillId="5" borderId="11" xfId="0" applyFont="1" applyFill="1" applyBorder="1" applyAlignment="1">
      <alignment horizontal="right"/>
    </xf>
    <xf numFmtId="0" fontId="0" fillId="5" borderId="11" xfId="0" applyFont="1" applyFill="1" applyBorder="1" applyAlignment="1">
      <alignment horizontal="right" wrapText="1"/>
    </xf>
    <xf numFmtId="0" fontId="0" fillId="0" borderId="11" xfId="0" applyFont="1" applyBorder="1" applyAlignment="1">
      <alignment horizontal="right" wrapText="1"/>
    </xf>
    <xf numFmtId="1" fontId="0" fillId="5" borderId="10" xfId="0" applyNumberFormat="1" applyFont="1" applyFill="1" applyBorder="1"/>
    <xf numFmtId="164" fontId="0" fillId="5" borderId="11" xfId="0" applyNumberFormat="1" applyFont="1" applyFill="1" applyBorder="1"/>
    <xf numFmtId="1" fontId="0" fillId="0" borderId="10" xfId="0" applyNumberFormat="1" applyFont="1" applyBorder="1"/>
    <xf numFmtId="164" fontId="0" fillId="0" borderId="11" xfId="0" applyNumberFormat="1" applyFont="1" applyBorder="1"/>
    <xf numFmtId="1" fontId="0" fillId="5" borderId="10" xfId="0" applyNumberFormat="1" applyFont="1" applyFill="1" applyBorder="1" applyAlignment="1">
      <alignment wrapText="1"/>
    </xf>
    <xf numFmtId="164" fontId="0" fillId="5" borderId="11" xfId="0" applyNumberFormat="1" applyFont="1" applyFill="1" applyBorder="1" applyAlignment="1">
      <alignment wrapText="1"/>
    </xf>
    <xf numFmtId="1" fontId="0" fillId="0" borderId="10" xfId="0" applyNumberFormat="1" applyFont="1" applyBorder="1" applyAlignment="1">
      <alignment wrapText="1"/>
    </xf>
    <xf numFmtId="164" fontId="0" fillId="0" borderId="11" xfId="0" applyNumberFormat="1" applyFont="1" applyBorder="1" applyAlignment="1">
      <alignment wrapText="1"/>
    </xf>
    <xf numFmtId="1" fontId="0" fillId="0" borderId="12" xfId="0" applyNumberFormat="1" applyFont="1" applyBorder="1"/>
    <xf numFmtId="164" fontId="0" fillId="0" borderId="13" xfId="0" applyNumberFormat="1" applyFont="1" applyBorder="1"/>
    <xf numFmtId="1" fontId="0" fillId="5" borderId="14" xfId="0" applyNumberFormat="1" applyFont="1" applyFill="1" applyBorder="1" applyAlignment="1">
      <alignment wrapText="1"/>
    </xf>
    <xf numFmtId="164" fontId="0" fillId="5" borderId="15" xfId="0" applyNumberFormat="1" applyFont="1" applyFill="1" applyBorder="1" applyAlignment="1">
      <alignment wrapText="1"/>
    </xf>
    <xf numFmtId="0" fontId="1" fillId="6" borderId="16" xfId="0" applyFont="1" applyFill="1" applyBorder="1" applyAlignment="1">
      <alignment wrapText="1"/>
    </xf>
    <xf numFmtId="164" fontId="1" fillId="6" borderId="17" xfId="0" applyNumberFormat="1" applyFont="1" applyFill="1" applyBorder="1"/>
    <xf numFmtId="0" fontId="0" fillId="5" borderId="12" xfId="0" applyFont="1" applyFill="1" applyBorder="1" applyAlignment="1">
      <alignment wrapText="1"/>
    </xf>
    <xf numFmtId="0" fontId="0" fillId="5" borderId="13" xfId="0" applyFont="1" applyFill="1" applyBorder="1" applyAlignment="1">
      <alignment horizontal="right" wrapText="1"/>
    </xf>
    <xf numFmtId="1" fontId="0" fillId="5" borderId="14" xfId="0" applyNumberFormat="1" applyFont="1" applyFill="1" applyBorder="1"/>
    <xf numFmtId="164" fontId="0" fillId="5" borderId="15" xfId="0" applyNumberFormat="1" applyFont="1" applyFill="1" applyBorder="1"/>
    <xf numFmtId="0" fontId="1" fillId="6" borderId="16" xfId="0" applyFont="1" applyFill="1" applyBorder="1"/>
    <xf numFmtId="0" fontId="1" fillId="6" borderId="17" xfId="0" applyFont="1" applyFill="1" applyBorder="1" applyAlignment="1">
      <alignment horizontal="right" wrapText="1"/>
    </xf>
    <xf numFmtId="0" fontId="0" fillId="0" borderId="12" xfId="0" applyFont="1" applyBorder="1" applyAlignment="1">
      <alignment wrapText="1"/>
    </xf>
    <xf numFmtId="0" fontId="0" fillId="0" borderId="13" xfId="0" applyFont="1" applyBorder="1" applyAlignment="1">
      <alignment horizontal="right"/>
    </xf>
    <xf numFmtId="0" fontId="0" fillId="5" borderId="14" xfId="0" applyFont="1" applyFill="1" applyBorder="1" applyAlignment="1">
      <alignment wrapText="1"/>
    </xf>
    <xf numFmtId="0" fontId="0" fillId="5" borderId="15" xfId="0" applyFont="1" applyFill="1" applyBorder="1" applyAlignment="1">
      <alignment horizontal="right" wrapText="1"/>
    </xf>
    <xf numFmtId="0" fontId="1" fillId="6" borderId="17" xfId="0" applyFont="1" applyFill="1" applyBorder="1"/>
    <xf numFmtId="1" fontId="0" fillId="5" borderId="12" xfId="0" applyNumberFormat="1" applyFont="1" applyFill="1" applyBorder="1" applyAlignment="1">
      <alignment wrapText="1"/>
    </xf>
    <xf numFmtId="164" fontId="0" fillId="5" borderId="13" xfId="0" applyNumberFormat="1" applyFont="1" applyFill="1" applyBorder="1" applyAlignment="1">
      <alignment wrapText="1"/>
    </xf>
    <xf numFmtId="0" fontId="1" fillId="9" borderId="19" xfId="0" applyFont="1" applyFill="1" applyBorder="1"/>
    <xf numFmtId="1" fontId="1" fillId="6" borderId="16" xfId="0" applyNumberFormat="1" applyFont="1" applyFill="1" applyBorder="1" applyAlignment="1">
      <alignment wrapText="1"/>
    </xf>
    <xf numFmtId="164" fontId="1" fillId="6" borderId="17" xfId="0" applyNumberFormat="1" applyFont="1" applyFill="1" applyBorder="1" applyAlignment="1">
      <alignment wrapText="1"/>
    </xf>
    <xf numFmtId="0" fontId="4" fillId="9" borderId="0" xfId="0" applyFont="1" applyFill="1"/>
    <xf numFmtId="0" fontId="4" fillId="10" borderId="0" xfId="0" applyFont="1" applyFill="1"/>
    <xf numFmtId="0" fontId="0" fillId="7" borderId="20" xfId="0" applyFont="1" applyFill="1" applyBorder="1" applyAlignment="1">
      <alignment wrapText="1"/>
    </xf>
    <xf numFmtId="0" fontId="0" fillId="7" borderId="21" xfId="0" applyFont="1" applyFill="1" applyBorder="1" applyAlignment="1">
      <alignment wrapText="1"/>
    </xf>
    <xf numFmtId="0" fontId="0" fillId="0" borderId="22" xfId="0" applyFont="1" applyBorder="1" applyAlignment="1">
      <alignment wrapText="1"/>
    </xf>
    <xf numFmtId="0" fontId="0" fillId="0" borderId="23" xfId="0" applyFont="1" applyBorder="1" applyAlignment="1">
      <alignment wrapText="1"/>
    </xf>
    <xf numFmtId="0" fontId="0" fillId="7" borderId="24" xfId="0" applyFont="1" applyFill="1" applyBorder="1" applyAlignment="1">
      <alignment wrapText="1"/>
    </xf>
    <xf numFmtId="0" fontId="0" fillId="7" borderId="25" xfId="0" applyFont="1" applyFill="1" applyBorder="1" applyAlignment="1">
      <alignment wrapText="1"/>
    </xf>
    <xf numFmtId="0" fontId="1" fillId="8" borderId="26" xfId="0" applyFont="1" applyFill="1" applyBorder="1" applyAlignment="1">
      <alignment wrapText="1"/>
    </xf>
    <xf numFmtId="0" fontId="1" fillId="8" borderId="27" xfId="0" applyFont="1" applyFill="1" applyBorder="1" applyAlignment="1">
      <alignment wrapText="1"/>
    </xf>
    <xf numFmtId="0" fontId="0" fillId="7" borderId="28" xfId="0" applyFont="1" applyFill="1" applyBorder="1" applyAlignment="1">
      <alignment wrapText="1"/>
    </xf>
    <xf numFmtId="0" fontId="0" fillId="7" borderId="29" xfId="0" applyFont="1" applyFill="1" applyBorder="1"/>
    <xf numFmtId="0" fontId="0" fillId="7" borderId="22" xfId="0" applyFont="1" applyFill="1" applyBorder="1" applyAlignment="1">
      <alignment wrapText="1"/>
    </xf>
    <xf numFmtId="0" fontId="0" fillId="7" borderId="23" xfId="0" applyFont="1" applyFill="1" applyBorder="1"/>
    <xf numFmtId="0" fontId="0" fillId="7" borderId="30" xfId="0" applyFont="1" applyFill="1" applyBorder="1"/>
    <xf numFmtId="0" fontId="0" fillId="7" borderId="31" xfId="0" applyFont="1" applyFill="1" applyBorder="1"/>
    <xf numFmtId="0" fontId="1" fillId="10" borderId="19" xfId="0" applyFont="1" applyFill="1" applyBorder="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0" borderId="0" xfId="0" applyAlignment="1">
      <alignment horizontal="center"/>
    </xf>
    <xf numFmtId="0" fontId="1" fillId="9" borderId="7" xfId="0" applyFont="1" applyFill="1" applyBorder="1" applyAlignment="1">
      <alignment horizontal="center"/>
    </xf>
    <xf numFmtId="0" fontId="1" fillId="9" borderId="18" xfId="0" applyFont="1" applyFill="1" applyBorder="1" applyAlignment="1">
      <alignment horizontal="center"/>
    </xf>
    <xf numFmtId="0" fontId="1" fillId="10" borderId="7" xfId="0" applyFont="1" applyFill="1" applyBorder="1" applyAlignment="1">
      <alignment horizontal="center"/>
    </xf>
    <xf numFmtId="0" fontId="1" fillId="10" borderId="18" xfId="0" applyFont="1" applyFill="1" applyBorder="1" applyAlignment="1">
      <alignment horizontal="center"/>
    </xf>
    <xf numFmtId="0" fontId="1" fillId="11" borderId="0" xfId="0" applyFont="1" applyFill="1"/>
  </cellXfs>
  <cellStyles count="2">
    <cellStyle name="Lien hypertexte" xfId="1" builtinId="8"/>
    <cellStyle name="Normal" xfId="0" builtinId="0"/>
  </cellStyles>
  <dxfs count="48">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1" formatCode="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3" formatCode="#,##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3" formatCode="#,##0"/>
    </dxf>
    <dxf>
      <numFmt numFmtId="3" formatCode="#,##0"/>
    </dxf>
    <dxf>
      <numFmt numFmtId="3" formatCode="#,##0"/>
    </dxf>
    <dxf>
      <numFmt numFmtId="1" formatCode="0"/>
      <alignment horizontal="general" vertical="bottom" textRotation="0" wrapText="1" indent="0" justifyLastLine="0" shrinkToFit="0" readingOrder="0"/>
    </dxf>
    <dxf>
      <numFmt numFmtId="164" formatCode="0.0"/>
    </dxf>
    <dxf>
      <numFmt numFmtId="1" formatCode="0"/>
    </dxf>
    <dxf>
      <numFmt numFmtId="1" formatCode="0"/>
    </dxf>
    <dxf>
      <numFmt numFmtId="1"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righ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3" formatCode="#,##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D2A82F-4097-418B-9E7A-AEABA9049B3A}" name="Tableau9" displayName="Tableau9" ref="D9:F41" totalsRowShown="0">
  <autoFilter ref="D9:F41" xr:uid="{FDD2A82F-4097-418B-9E7A-AEABA9049B3A}"/>
  <tableColumns count="3">
    <tableColumn id="1" xr3:uid="{09C31583-A82F-4634-8A30-F757363300A4}" name="Impacts"/>
    <tableColumn id="2" xr3:uid="{0B6B2415-C571-4F02-9005-F47A91F80F0F}" name="Classification"/>
    <tableColumn id="3" xr3:uid="{9317AE73-5A5E-4C12-AD99-2E69C02332E2}" name="Commentaire" dataDxfId="4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F98257-09EA-4322-BC08-E143F40EE5DC}" name="Tableau1" displayName="Tableau1" ref="D4:I16" totalsRowShown="0">
  <autoFilter ref="D4:I16" xr:uid="{5EF98257-09EA-4322-BC08-E143F40EE5DC}"/>
  <tableColumns count="6">
    <tableColumn id="1" xr3:uid="{817B7E97-CF70-43F1-B8DA-A960E08EF2D0}" name="Projets" dataDxfId="46"/>
    <tableColumn id="2" xr3:uid="{68DCBA85-C0C2-47A9-9BF0-54DF6E0CFCC6}" name="Allocation (M€)" dataDxfId="45"/>
    <tableColumn id="3" xr3:uid="{246F2103-17A5-468F-ADD1-1D24F14225DA}" name="Objet du projet" dataDxfId="44"/>
    <tableColumn id="4" xr3:uid="{D2B4E937-0832-4A88-A63D-FC7B6CBB8CAD}" name="Emissions de CO2 (teq/an) évitées par le projet" dataDxfId="43"/>
    <tableColumn id="5" xr3:uid="{9F6FC867-B90E-42A3-B5EC-8624EAEB9546}" name="ETP soutenus par le projet"/>
    <tableColumn id="6" xr3:uid="{11EB93EC-710F-4EED-A7B5-CCF561CCFC9C}" name="Nombre de bénéficiaires " dataDxfId="4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E57032F-2CA7-443A-8903-06EB0A8ADB07}" name="Tableau2" displayName="Tableau2" ref="D4:I9" totalsRowShown="0" headerRowDxfId="41" dataDxfId="40">
  <autoFilter ref="D4:I9" xr:uid="{2E57032F-2CA7-443A-8903-06EB0A8ADB07}"/>
  <tableColumns count="6">
    <tableColumn id="1" xr3:uid="{7AC74371-C116-4C9C-9BFC-99A793842AFB}" name="Projets" dataDxfId="39"/>
    <tableColumn id="2" xr3:uid="{52BEB797-A2DD-4091-8E1F-BE5D43BF83BD}" name="Allocation (M€)" dataDxfId="38"/>
    <tableColumn id="3" xr3:uid="{D3AFD6B2-0996-4AFE-A0F2-39FFA7528B62}" name="Objet du projet" dataDxfId="37"/>
    <tableColumn id="4" xr3:uid="{13B3E090-2E91-49F7-B563-5365C29836C1}" name="Emissions de CO2 (teq/an) évitées par le projet" dataDxfId="36"/>
    <tableColumn id="5" xr3:uid="{6C05EF22-DB63-41F2-A118-40D56E345FF3}" name="ETP soutenus par le projet" dataDxfId="35"/>
    <tableColumn id="6" xr3:uid="{8344292B-3BCE-4E0E-B565-085BA57CABE0}" name="Nombre de bénéficiaires" dataDxfId="3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22B8BE-A7CA-4A2E-B05F-6D62ACF96296}" name="Tableau3" displayName="Tableau3" ref="D4:I16" totalsRowShown="0" headerRowDxfId="33" dataDxfId="32">
  <autoFilter ref="D4:I16" xr:uid="{FD22B8BE-A7CA-4A2E-B05F-6D62ACF96296}"/>
  <tableColumns count="6">
    <tableColumn id="1" xr3:uid="{7BF54C3D-11C4-4894-8B7E-35BE419A3576}" name="Projets" dataDxfId="31"/>
    <tableColumn id="2" xr3:uid="{52D6BEEF-34CD-4E8D-8526-F4704901545E}" name="Allocation (M€)" dataDxfId="30"/>
    <tableColumn id="3" xr3:uid="{638B158F-F85E-4F46-9D21-C2B67F4996EC}" name="Objet du projet" dataDxfId="29"/>
    <tableColumn id="4" xr3:uid="{AE941FDB-2F8F-4DC4-9D45-FC6198F3F2D5}" name="Emissions de CO2 (teq/an) évitées par le projet" dataDxfId="28"/>
    <tableColumn id="5" xr3:uid="{0AEBAF11-CECA-4442-B9AC-50273EAC8769}" name="ETP soutenus par le projet" dataDxfId="27"/>
    <tableColumn id="6" xr3:uid="{700ACB49-B921-4F10-8A15-4619D4AE1970}" name="Nombre de bénéficiaires" dataDxfId="26"/>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15DE9BE-D0F6-4684-A12B-2EEBEA128CC1}" name="Tableau4" displayName="Tableau4" ref="D4:I11" totalsRowShown="0" headerRowDxfId="25" dataDxfId="24">
  <autoFilter ref="D4:I11" xr:uid="{215DE9BE-D0F6-4684-A12B-2EEBEA128CC1}"/>
  <tableColumns count="6">
    <tableColumn id="1" xr3:uid="{6AB3072A-DC0D-45AC-8CC3-B77B1BDA193E}" name="Projets" dataDxfId="23"/>
    <tableColumn id="2" xr3:uid="{57EE4749-2DEE-48DC-B5FD-1284A87F6149}" name="Allocation (M€)" dataDxfId="22"/>
    <tableColumn id="3" xr3:uid="{1451AA96-1053-41B1-B080-3CD2012A7558}" name="Objet du projet" dataDxfId="21"/>
    <tableColumn id="4" xr3:uid="{73391E27-7C1C-4E16-8196-1D3E2F48F755}" name="Emissions de CO2 (teq/an) évitées par le projet" dataDxfId="20"/>
    <tableColumn id="5" xr3:uid="{02B7422A-6337-412F-8A27-5D71CBFA3F79}" name="ETP soutenus par le projet" dataDxfId="19"/>
    <tableColumn id="6" xr3:uid="{CB706A9F-8200-4A88-AACD-A7531F90E91D}" name="Nombre de bénéficiaires" dataDxfId="1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EE764A-2C39-4F72-A3E5-7184BAE655AE}" name="Tableau5" displayName="Tableau5" ref="D4:I7" totalsRowShown="0" headerRowDxfId="17" dataDxfId="16">
  <autoFilter ref="D4:I7" xr:uid="{0CEE764A-2C39-4F72-A3E5-7184BAE655AE}"/>
  <tableColumns count="6">
    <tableColumn id="1" xr3:uid="{5DABF3CB-ADB6-454A-BBC5-B019B063B065}" name="Projets" dataDxfId="15"/>
    <tableColumn id="2" xr3:uid="{FE7BDC22-DEC3-42EE-80FF-4D328048D6F8}" name="Allocation (M€)" dataDxfId="14"/>
    <tableColumn id="3" xr3:uid="{669624A2-B342-4817-A460-01979B6CCF2B}" name="Objet du projet" dataDxfId="13"/>
    <tableColumn id="4" xr3:uid="{A15B05A4-B839-4AAF-84C3-CAF64B9A1257}" name="Emissions de CO2 (teq/an) évitées par le projet" dataDxfId="12"/>
    <tableColumn id="5" xr3:uid="{D18BB05F-FE99-44C3-B1B0-8876C3AED92E}" name="ETP soutenus par le projet" dataDxfId="11"/>
    <tableColumn id="6" xr3:uid="{72CC926E-C52D-4484-88F8-400A3F546481}" name="Nombre de bénéficaires" dataDxfId="10"/>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333B45-EC57-4447-AD71-E157715D8C6B}" name="Tableau6" displayName="Tableau6" ref="D4:I5" totalsRowShown="0" headerRowDxfId="9">
  <autoFilter ref="D4:I5" xr:uid="{B1333B45-EC57-4447-AD71-E157715D8C6B}"/>
  <tableColumns count="6">
    <tableColumn id="1" xr3:uid="{3BB20C87-5104-4FE6-92D2-AD26D48AC326}" name="Projet" dataDxfId="8"/>
    <tableColumn id="2" xr3:uid="{ECEA0ACF-BFBB-413E-B294-1F963C17DA52}" name="Allocation (M€)"/>
    <tableColumn id="3" xr3:uid="{F383A656-06B9-4F50-83E8-9C3716E71E13}" name="Objet du projet" dataDxfId="7"/>
    <tableColumn id="4" xr3:uid="{7A4DFF8D-3A78-4202-BCDB-337152A28894}" name="Emissions de CO2 (teq/an) évitées par le projet"/>
    <tableColumn id="5" xr3:uid="{9066B2AC-4FDA-433E-9F70-616E9E4FB196}" name="ETP soutenus par le projet" dataDxfId="6"/>
    <tableColumn id="6" xr3:uid="{2BB3ED1B-2CF4-4D7E-AC81-2573C387343C}" name="Nombre de bénéficiaires"/>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5009826-0584-47F5-AA9E-05501AE1C6E7}" name="Tableau616" displayName="Tableau616" ref="D4:I5" totalsRowShown="0" headerRowDxfId="5">
  <autoFilter ref="D4:I5" xr:uid="{15009826-0584-47F5-AA9E-05501AE1C6E7}"/>
  <tableColumns count="6">
    <tableColumn id="1" xr3:uid="{520FC848-1ABF-457A-9CAC-4A4E0CFC58B3}" name="Projet" dataDxfId="4"/>
    <tableColumn id="2" xr3:uid="{1294FB57-C697-478D-8C7A-4CCE633F4F2F}" name="Allocation (M€)"/>
    <tableColumn id="3" xr3:uid="{99DF0445-D3D1-4FC2-94CE-D654157F35A0}" name="Objet du projet" dataDxfId="3"/>
    <tableColumn id="4" xr3:uid="{2FEEF572-7383-4DC9-AF19-B19BCB914A47}" name="Emissions de CO2 (teq/an) évitées par le projet"/>
    <tableColumn id="5" xr3:uid="{C67D5D1F-3A5A-49AA-A8A2-805F04BA3F9C}" name="ETP soutenus par le projet" dataDxfId="2"/>
    <tableColumn id="6" xr3:uid="{F5FC24F4-50D3-41C1-86B0-ECA6A517EE42}" name="Nombre de bénéficiares"/>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86A336-F908-4477-93F0-04478182739B}" name="Tableau8" displayName="Tableau8" ref="D4:I5" totalsRowShown="0" headerRowDxfId="1">
  <autoFilter ref="D4:I5" xr:uid="{1E86A336-F908-4477-93F0-04478182739B}"/>
  <tableColumns count="6">
    <tableColumn id="1" xr3:uid="{0720FE8D-91EE-4D82-882D-7925E03AB3DA}" name="Projet"/>
    <tableColumn id="2" xr3:uid="{B382FC6F-FA3C-4EE5-B2F6-16E7BA86BB01}" name="Allocation (M€)"/>
    <tableColumn id="3" xr3:uid="{65A6F5B1-EE96-4356-BE5B-C83F6889F913}" name="Objet du projet" dataDxfId="0"/>
    <tableColumn id="4" xr3:uid="{1B7A5023-2C2F-4D05-86B7-665DF20026DC}" name="Emissions de CO2 (teq/an) évitées par le projet"/>
    <tableColumn id="5" xr3:uid="{00698C4F-89CE-4A2C-B72C-EB4AFDE36DA6}" name="ETP soutenus par le projet"/>
    <tableColumn id="6" xr3:uid="{20E582CF-2791-429D-9DAC-FA2E87991CCF}" name="Nombre de bénéficiaires"/>
  </tableColumns>
  <tableStyleInfo name="TableStyleMedium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9ECD-A725-41F5-9405-6579111142AD}">
  <dimension ref="A3:J41"/>
  <sheetViews>
    <sheetView showGridLines="0" topLeftCell="A11" zoomScale="85" zoomScaleNormal="85" workbookViewId="0">
      <selection activeCell="F54" sqref="F54"/>
    </sheetView>
  </sheetViews>
  <sheetFormatPr baseColWidth="10" defaultRowHeight="15" x14ac:dyDescent="0.25"/>
  <cols>
    <col min="4" max="4" width="28.7109375" customWidth="1"/>
    <col min="5" max="5" width="35.28515625" customWidth="1"/>
    <col min="6" max="6" width="129.7109375" customWidth="1"/>
    <col min="7" max="7" width="34.28515625" customWidth="1"/>
    <col min="11" max="11" width="14.42578125" customWidth="1"/>
  </cols>
  <sheetData>
    <row r="3" spans="1:10" ht="36" x14ac:dyDescent="0.55000000000000004">
      <c r="A3" s="16" t="s">
        <v>0</v>
      </c>
      <c r="B3" s="16"/>
      <c r="C3" s="16"/>
      <c r="D3" s="16"/>
      <c r="E3" s="16"/>
      <c r="F3" s="16"/>
      <c r="G3" s="17"/>
    </row>
    <row r="6" spans="1:10" x14ac:dyDescent="0.25">
      <c r="D6" s="80" t="s">
        <v>1</v>
      </c>
      <c r="E6" s="81"/>
      <c r="F6" s="82"/>
    </row>
    <row r="7" spans="1:10" ht="45" x14ac:dyDescent="0.25">
      <c r="D7" s="1" t="s">
        <v>2</v>
      </c>
      <c r="E7" s="2" t="s">
        <v>3</v>
      </c>
      <c r="F7" s="3" t="s">
        <v>157</v>
      </c>
      <c r="H7" s="83" t="e" vm="1">
        <v>#VALUE!</v>
      </c>
      <c r="I7" s="83"/>
      <c r="J7" s="83"/>
    </row>
    <row r="8" spans="1:10" x14ac:dyDescent="0.25">
      <c r="H8" s="83"/>
      <c r="I8" s="83"/>
      <c r="J8" s="83"/>
    </row>
    <row r="9" spans="1:10" x14ac:dyDescent="0.25">
      <c r="D9" s="4" t="s">
        <v>4</v>
      </c>
      <c r="E9" t="s">
        <v>5</v>
      </c>
      <c r="F9" s="4" t="s">
        <v>38</v>
      </c>
      <c r="H9" s="83"/>
      <c r="I9" s="83"/>
      <c r="J9" s="83"/>
    </row>
    <row r="10" spans="1:10" ht="30" x14ac:dyDescent="0.25">
      <c r="D10" s="5" t="s">
        <v>39</v>
      </c>
      <c r="E10" t="s">
        <v>6</v>
      </c>
      <c r="F10" s="4" t="s">
        <v>40</v>
      </c>
      <c r="H10" s="83"/>
      <c r="I10" s="83"/>
      <c r="J10" s="83"/>
    </row>
    <row r="11" spans="1:10" ht="30" x14ac:dyDescent="0.25">
      <c r="E11" t="s">
        <v>7</v>
      </c>
      <c r="F11" s="4" t="s">
        <v>41</v>
      </c>
      <c r="H11" s="83"/>
      <c r="I11" s="83"/>
      <c r="J11" s="83"/>
    </row>
    <row r="12" spans="1:10" ht="30" x14ac:dyDescent="0.25">
      <c r="E12" t="s">
        <v>8</v>
      </c>
      <c r="F12" s="4" t="s">
        <v>42</v>
      </c>
      <c r="H12" s="83"/>
      <c r="I12" s="83"/>
      <c r="J12" s="83"/>
    </row>
    <row r="13" spans="1:10" ht="30" x14ac:dyDescent="0.25">
      <c r="E13" t="s">
        <v>9</v>
      </c>
      <c r="F13" s="4" t="s">
        <v>43</v>
      </c>
    </row>
    <row r="14" spans="1:10" ht="45" x14ac:dyDescent="0.25">
      <c r="E14" t="s">
        <v>10</v>
      </c>
      <c r="F14" s="4" t="s">
        <v>44</v>
      </c>
    </row>
    <row r="15" spans="1:10" ht="45" x14ac:dyDescent="0.25">
      <c r="D15" s="5" t="s">
        <v>45</v>
      </c>
      <c r="E15" t="s">
        <v>11</v>
      </c>
      <c r="F15" s="4" t="s">
        <v>158</v>
      </c>
    </row>
    <row r="16" spans="1:10" ht="30" x14ac:dyDescent="0.25">
      <c r="D16" s="5" t="s">
        <v>46</v>
      </c>
      <c r="E16" t="s">
        <v>12</v>
      </c>
      <c r="F16" s="4" t="s">
        <v>47</v>
      </c>
    </row>
    <row r="17" spans="4:6" ht="45" x14ac:dyDescent="0.25">
      <c r="E17" t="s">
        <v>13</v>
      </c>
      <c r="F17" s="4" t="s">
        <v>48</v>
      </c>
    </row>
    <row r="18" spans="4:6" x14ac:dyDescent="0.25">
      <c r="E18" t="s">
        <v>14</v>
      </c>
      <c r="F18" s="4" t="s">
        <v>49</v>
      </c>
    </row>
    <row r="19" spans="4:6" ht="30" x14ac:dyDescent="0.25">
      <c r="D19" s="5" t="s">
        <v>50</v>
      </c>
      <c r="E19" t="s">
        <v>15</v>
      </c>
      <c r="F19" s="4" t="s">
        <v>159</v>
      </c>
    </row>
    <row r="20" spans="4:6" ht="30" x14ac:dyDescent="0.25">
      <c r="E20" t="s">
        <v>16</v>
      </c>
      <c r="F20" s="4" t="s">
        <v>51</v>
      </c>
    </row>
    <row r="21" spans="4:6" x14ac:dyDescent="0.25">
      <c r="E21" t="s">
        <v>17</v>
      </c>
      <c r="F21" s="4" t="s">
        <v>52</v>
      </c>
    </row>
    <row r="22" spans="4:6" x14ac:dyDescent="0.25">
      <c r="E22" t="s">
        <v>18</v>
      </c>
      <c r="F22" s="4" t="s">
        <v>54</v>
      </c>
    </row>
    <row r="23" spans="4:6" ht="45" x14ac:dyDescent="0.25">
      <c r="E23" t="s">
        <v>19</v>
      </c>
      <c r="F23" s="4" t="s">
        <v>53</v>
      </c>
    </row>
    <row r="24" spans="4:6" x14ac:dyDescent="0.25">
      <c r="E24" t="s">
        <v>20</v>
      </c>
      <c r="F24" s="4" t="s">
        <v>55</v>
      </c>
    </row>
    <row r="25" spans="4:6" ht="30" x14ac:dyDescent="0.25">
      <c r="E25" t="s">
        <v>21</v>
      </c>
      <c r="F25" s="4" t="s">
        <v>56</v>
      </c>
    </row>
    <row r="26" spans="4:6" x14ac:dyDescent="0.25">
      <c r="E26" t="s">
        <v>22</v>
      </c>
      <c r="F26" s="4" t="s">
        <v>160</v>
      </c>
    </row>
    <row r="27" spans="4:6" x14ac:dyDescent="0.25">
      <c r="E27" t="s">
        <v>23</v>
      </c>
      <c r="F27" s="4" t="s">
        <v>57</v>
      </c>
    </row>
    <row r="28" spans="4:6" x14ac:dyDescent="0.25">
      <c r="E28" t="s">
        <v>24</v>
      </c>
      <c r="F28" s="4" t="s">
        <v>58</v>
      </c>
    </row>
    <row r="29" spans="4:6" x14ac:dyDescent="0.25">
      <c r="E29" t="s">
        <v>25</v>
      </c>
      <c r="F29" s="4" t="s">
        <v>59</v>
      </c>
    </row>
    <row r="30" spans="4:6" x14ac:dyDescent="0.25">
      <c r="E30" t="s">
        <v>26</v>
      </c>
      <c r="F30" s="4" t="s">
        <v>60</v>
      </c>
    </row>
    <row r="31" spans="4:6" x14ac:dyDescent="0.25">
      <c r="E31" t="s">
        <v>27</v>
      </c>
      <c r="F31" s="4" t="s">
        <v>61</v>
      </c>
    </row>
    <row r="32" spans="4:6" ht="45" x14ac:dyDescent="0.25">
      <c r="E32" t="s">
        <v>28</v>
      </c>
      <c r="F32" s="4" t="s">
        <v>62</v>
      </c>
    </row>
    <row r="33" spans="4:6" ht="120" x14ac:dyDescent="0.25">
      <c r="D33" s="6" t="s">
        <v>72</v>
      </c>
      <c r="E33" t="s">
        <v>29</v>
      </c>
      <c r="F33" s="4" t="s">
        <v>63</v>
      </c>
    </row>
    <row r="34" spans="4:6" ht="45" x14ac:dyDescent="0.25">
      <c r="E34" t="s">
        <v>30</v>
      </c>
      <c r="F34" s="4" t="s">
        <v>64</v>
      </c>
    </row>
    <row r="35" spans="4:6" ht="30" x14ac:dyDescent="0.25">
      <c r="E35" t="s">
        <v>31</v>
      </c>
      <c r="F35" s="4" t="s">
        <v>65</v>
      </c>
    </row>
    <row r="36" spans="4:6" ht="60" x14ac:dyDescent="0.25">
      <c r="E36" t="s">
        <v>32</v>
      </c>
      <c r="F36" s="4" t="s">
        <v>66</v>
      </c>
    </row>
    <row r="37" spans="4:6" ht="30" x14ac:dyDescent="0.25">
      <c r="E37" t="s">
        <v>33</v>
      </c>
      <c r="F37" s="4" t="s">
        <v>67</v>
      </c>
    </row>
    <row r="38" spans="4:6" x14ac:dyDescent="0.25">
      <c r="E38" t="s">
        <v>34</v>
      </c>
      <c r="F38" s="4" t="s">
        <v>68</v>
      </c>
    </row>
    <row r="39" spans="4:6" x14ac:dyDescent="0.25">
      <c r="E39" t="s">
        <v>35</v>
      </c>
      <c r="F39" s="4" t="s">
        <v>69</v>
      </c>
    </row>
    <row r="40" spans="4:6" ht="57" customHeight="1" x14ac:dyDescent="0.25">
      <c r="E40" t="s">
        <v>36</v>
      </c>
      <c r="F40" s="4" t="s">
        <v>70</v>
      </c>
    </row>
    <row r="41" spans="4:6" x14ac:dyDescent="0.25">
      <c r="E41" t="s">
        <v>37</v>
      </c>
      <c r="F41" s="4" t="s">
        <v>71</v>
      </c>
    </row>
  </sheetData>
  <mergeCells count="2">
    <mergeCell ref="D6:F6"/>
    <mergeCell ref="H7:J12"/>
  </mergeCells>
  <conditionalFormatting sqref="D9:F9">
    <cfRule type="colorScale" priority="3">
      <colorScale>
        <cfvo type="min"/>
        <cfvo type="percentile" val="50"/>
        <cfvo type="max"/>
        <color rgb="FFF8696B"/>
        <color rgb="FFFFEB84"/>
        <color rgb="FF63BE7B"/>
      </colorScale>
    </cfRule>
  </conditionalFormatting>
  <conditionalFormatting sqref="D9:F21 D22:E22 D23:F41">
    <cfRule type="colorScale" priority="1">
      <colorScale>
        <cfvo type="min"/>
        <cfvo type="max"/>
        <color rgb="FFFCFCFF"/>
        <color rgb="FF63BE7B"/>
      </colorScale>
    </cfRule>
    <cfRule type="colorScale" priority="2">
      <colorScale>
        <cfvo type="min"/>
        <cfvo type="percentile" val="50"/>
        <cfvo type="max"/>
        <color rgb="FFF8696B"/>
        <color rgb="FFFCFCFF"/>
        <color rgb="FF5A8AC6"/>
      </colorScale>
    </cfRule>
  </conditionalFormatting>
  <conditionalFormatting sqref="D10:F21 D22:E22 D23:F41">
    <cfRule type="colorScale" priority="4">
      <colorScale>
        <cfvo type="min"/>
        <cfvo type="percentile" val="50"/>
        <cfvo type="max"/>
        <color rgb="FFF8696B"/>
        <color rgb="FFFFEB84"/>
        <color rgb="FF63BE7B"/>
      </colorScale>
    </cfRule>
  </conditionalFormatting>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CF69-2D09-4530-AF63-49F701624BDB}">
  <sheetPr>
    <tabColor theme="8"/>
  </sheetPr>
  <dimension ref="D4:I5"/>
  <sheetViews>
    <sheetView showGridLines="0" workbookViewId="0">
      <selection activeCell="D5" sqref="D5:E5"/>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s="4" t="s">
        <v>149</v>
      </c>
      <c r="E4" s="4" t="s">
        <v>74</v>
      </c>
      <c r="F4" s="4" t="s">
        <v>77</v>
      </c>
      <c r="G4" s="7" t="s">
        <v>75</v>
      </c>
      <c r="H4" s="7" t="s">
        <v>76</v>
      </c>
      <c r="I4" s="7" t="s">
        <v>97</v>
      </c>
    </row>
    <row r="5" spans="4:9" ht="30" x14ac:dyDescent="0.25">
      <c r="D5" t="s">
        <v>155</v>
      </c>
      <c r="E5">
        <v>1.6</v>
      </c>
      <c r="F5" s="4" t="s">
        <v>156</v>
      </c>
      <c r="G5">
        <v>689</v>
      </c>
      <c r="H5">
        <v>5.6</v>
      </c>
      <c r="I5">
        <v>320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CEE1-C61A-4B3E-BFA4-6B82E14F8E5F}">
  <sheetPr>
    <tabColor theme="3"/>
  </sheetPr>
  <dimension ref="C1:I44"/>
  <sheetViews>
    <sheetView tabSelected="1" workbookViewId="0">
      <selection activeCell="H2" sqref="H2"/>
    </sheetView>
  </sheetViews>
  <sheetFormatPr baseColWidth="10" defaultRowHeight="15" x14ac:dyDescent="0.25"/>
  <cols>
    <col min="4" max="4" width="42.28515625" customWidth="1"/>
    <col min="5" max="5" width="23" customWidth="1"/>
    <col min="6" max="6" width="14" bestFit="1" customWidth="1"/>
    <col min="7" max="8" width="23" customWidth="1"/>
  </cols>
  <sheetData>
    <row r="1" spans="4:9" x14ac:dyDescent="0.25">
      <c r="F1" s="88" t="s">
        <v>165</v>
      </c>
      <c r="G1" s="88">
        <f>I11+E44</f>
        <v>800</v>
      </c>
    </row>
    <row r="2" spans="4:9" x14ac:dyDescent="0.25">
      <c r="E2" s="88" t="s">
        <v>166</v>
      </c>
      <c r="H2" s="88" t="s">
        <v>167</v>
      </c>
    </row>
    <row r="3" spans="4:9" x14ac:dyDescent="0.25">
      <c r="D3" s="63" t="s">
        <v>73</v>
      </c>
      <c r="E3" s="63" t="s">
        <v>164</v>
      </c>
      <c r="H3" s="64" t="s">
        <v>73</v>
      </c>
      <c r="I3" s="64" t="s">
        <v>164</v>
      </c>
    </row>
    <row r="4" spans="4:9" ht="45" x14ac:dyDescent="0.25">
      <c r="D4" s="25" t="s">
        <v>78</v>
      </c>
      <c r="E4" s="26">
        <v>2.7</v>
      </c>
      <c r="H4" s="65" t="s">
        <v>145</v>
      </c>
      <c r="I4" s="66">
        <v>62.5</v>
      </c>
    </row>
    <row r="5" spans="4:9" ht="30" x14ac:dyDescent="0.25">
      <c r="D5" s="27" t="s">
        <v>80</v>
      </c>
      <c r="E5" s="28">
        <v>4.0999999999999996</v>
      </c>
      <c r="H5" s="67" t="s">
        <v>147</v>
      </c>
      <c r="I5" s="68">
        <v>3.2</v>
      </c>
    </row>
    <row r="6" spans="4:9" ht="45" x14ac:dyDescent="0.25">
      <c r="D6" s="29" t="s">
        <v>82</v>
      </c>
      <c r="E6" s="30">
        <v>6.4</v>
      </c>
      <c r="H6" s="69" t="s">
        <v>148</v>
      </c>
      <c r="I6" s="70">
        <v>3.7</v>
      </c>
    </row>
    <row r="7" spans="4:9" x14ac:dyDescent="0.25">
      <c r="D7" s="27" t="s">
        <v>84</v>
      </c>
      <c r="E7" s="28">
        <v>12.1</v>
      </c>
      <c r="H7" s="71" t="s">
        <v>161</v>
      </c>
      <c r="I7" s="72">
        <v>69.400000000000006</v>
      </c>
    </row>
    <row r="8" spans="4:9" ht="30" x14ac:dyDescent="0.25">
      <c r="D8" s="29" t="s">
        <v>86</v>
      </c>
      <c r="E8" s="30">
        <v>7.1</v>
      </c>
      <c r="H8" s="73" t="s">
        <v>150</v>
      </c>
      <c r="I8" s="74">
        <v>6.3</v>
      </c>
    </row>
    <row r="9" spans="4:9" ht="45" x14ac:dyDescent="0.25">
      <c r="D9" s="27" t="s">
        <v>87</v>
      </c>
      <c r="E9" s="28">
        <v>5</v>
      </c>
      <c r="H9" s="75" t="s">
        <v>153</v>
      </c>
      <c r="I9" s="76">
        <v>0.7</v>
      </c>
    </row>
    <row r="10" spans="4:9" ht="15.75" thickBot="1" x14ac:dyDescent="0.3">
      <c r="D10" s="29" t="s">
        <v>89</v>
      </c>
      <c r="E10" s="30">
        <v>9.3000000000000007</v>
      </c>
      <c r="H10" s="77" t="s">
        <v>155</v>
      </c>
      <c r="I10" s="78">
        <v>1.6</v>
      </c>
    </row>
    <row r="11" spans="4:9" ht="15" customHeight="1" thickBot="1" x14ac:dyDescent="0.3">
      <c r="D11" s="27" t="s">
        <v>90</v>
      </c>
      <c r="E11" s="28">
        <v>10.5</v>
      </c>
      <c r="G11" s="86" t="s">
        <v>163</v>
      </c>
      <c r="H11" s="87"/>
      <c r="I11" s="79">
        <v>77.900000000000006</v>
      </c>
    </row>
    <row r="12" spans="4:9" x14ac:dyDescent="0.25">
      <c r="D12" s="29" t="s">
        <v>91</v>
      </c>
      <c r="E12" s="30">
        <v>28.2</v>
      </c>
    </row>
    <row r="13" spans="4:9" x14ac:dyDescent="0.25">
      <c r="D13" s="27" t="s">
        <v>93</v>
      </c>
      <c r="E13" s="28">
        <v>10</v>
      </c>
    </row>
    <row r="14" spans="4:9" ht="30" x14ac:dyDescent="0.25">
      <c r="D14" s="29" t="s">
        <v>94</v>
      </c>
      <c r="E14" s="30">
        <v>3.6</v>
      </c>
    </row>
    <row r="15" spans="4:9" x14ac:dyDescent="0.25">
      <c r="D15" s="53" t="s">
        <v>95</v>
      </c>
      <c r="E15" s="54">
        <v>4.2</v>
      </c>
    </row>
    <row r="16" spans="4:9" x14ac:dyDescent="0.25">
      <c r="D16" s="51" t="s">
        <v>161</v>
      </c>
      <c r="E16" s="57">
        <v>103.2</v>
      </c>
    </row>
    <row r="17" spans="4:5" x14ac:dyDescent="0.25">
      <c r="D17" s="55" t="s">
        <v>99</v>
      </c>
      <c r="E17" s="56">
        <v>7.9</v>
      </c>
    </row>
    <row r="18" spans="4:5" x14ac:dyDescent="0.25">
      <c r="D18" s="27" t="s">
        <v>100</v>
      </c>
      <c r="E18" s="32">
        <v>5.6</v>
      </c>
    </row>
    <row r="19" spans="4:5" ht="30" x14ac:dyDescent="0.25">
      <c r="D19" s="29" t="s">
        <v>104</v>
      </c>
      <c r="E19" s="31">
        <v>8.3000000000000007</v>
      </c>
    </row>
    <row r="20" spans="4:5" x14ac:dyDescent="0.25">
      <c r="D20" s="27" t="s">
        <v>102</v>
      </c>
      <c r="E20" s="32">
        <v>8.6999999999999993</v>
      </c>
    </row>
    <row r="21" spans="4:5" x14ac:dyDescent="0.25">
      <c r="D21" s="47" t="s">
        <v>103</v>
      </c>
      <c r="E21" s="48">
        <v>2.8</v>
      </c>
    </row>
    <row r="22" spans="4:5" x14ac:dyDescent="0.25">
      <c r="D22" s="51" t="s">
        <v>161</v>
      </c>
      <c r="E22" s="52" t="s">
        <v>162</v>
      </c>
    </row>
    <row r="23" spans="4:5" x14ac:dyDescent="0.25">
      <c r="D23" s="49" t="s">
        <v>109</v>
      </c>
      <c r="E23" s="50">
        <v>22.7</v>
      </c>
    </row>
    <row r="24" spans="4:5" x14ac:dyDescent="0.25">
      <c r="D24" s="35" t="s">
        <v>111</v>
      </c>
      <c r="E24" s="36">
        <v>1.1000000000000001</v>
      </c>
    </row>
    <row r="25" spans="4:5" x14ac:dyDescent="0.25">
      <c r="D25" s="33" t="s">
        <v>113</v>
      </c>
      <c r="E25" s="34">
        <v>42.7</v>
      </c>
    </row>
    <row r="26" spans="4:5" x14ac:dyDescent="0.25">
      <c r="D26" s="35" t="s">
        <v>115</v>
      </c>
      <c r="E26" s="36">
        <v>14.2</v>
      </c>
    </row>
    <row r="27" spans="4:5" x14ac:dyDescent="0.25">
      <c r="D27" s="33" t="s">
        <v>117</v>
      </c>
      <c r="E27" s="34">
        <v>30.7</v>
      </c>
    </row>
    <row r="28" spans="4:5" x14ac:dyDescent="0.25">
      <c r="D28" s="35" t="s">
        <v>119</v>
      </c>
      <c r="E28" s="36">
        <v>8.1</v>
      </c>
    </row>
    <row r="29" spans="4:5" x14ac:dyDescent="0.25">
      <c r="D29" s="33" t="s">
        <v>105</v>
      </c>
      <c r="E29" s="34">
        <v>328.9</v>
      </c>
    </row>
    <row r="30" spans="4:5" x14ac:dyDescent="0.25">
      <c r="D30" s="35" t="s">
        <v>122</v>
      </c>
      <c r="E30" s="36">
        <v>9.6</v>
      </c>
    </row>
    <row r="31" spans="4:5" x14ac:dyDescent="0.25">
      <c r="D31" s="33" t="s">
        <v>124</v>
      </c>
      <c r="E31" s="34">
        <v>22.6</v>
      </c>
    </row>
    <row r="32" spans="4:5" x14ac:dyDescent="0.25">
      <c r="D32" s="35" t="s">
        <v>106</v>
      </c>
      <c r="E32" s="36">
        <v>61.7</v>
      </c>
    </row>
    <row r="33" spans="3:5" x14ac:dyDescent="0.25">
      <c r="D33" s="33" t="s">
        <v>107</v>
      </c>
      <c r="E33" s="34">
        <v>8.8000000000000007</v>
      </c>
    </row>
    <row r="34" spans="3:5" x14ac:dyDescent="0.25">
      <c r="D34" s="41" t="s">
        <v>108</v>
      </c>
      <c r="E34" s="42">
        <v>24.3</v>
      </c>
    </row>
    <row r="35" spans="3:5" x14ac:dyDescent="0.25">
      <c r="D35" s="45" t="s">
        <v>161</v>
      </c>
      <c r="E35" s="46">
        <v>575.4</v>
      </c>
    </row>
    <row r="36" spans="3:5" ht="30" x14ac:dyDescent="0.25">
      <c r="D36" s="43" t="s">
        <v>129</v>
      </c>
      <c r="E36" s="44">
        <v>3.8</v>
      </c>
    </row>
    <row r="37" spans="3:5" ht="30" x14ac:dyDescent="0.25">
      <c r="D37" s="39" t="s">
        <v>131</v>
      </c>
      <c r="E37" s="40">
        <v>1.4</v>
      </c>
    </row>
    <row r="38" spans="3:5" ht="30" x14ac:dyDescent="0.25">
      <c r="D38" s="37" t="s">
        <v>133</v>
      </c>
      <c r="E38" s="38">
        <v>0.9</v>
      </c>
    </row>
    <row r="39" spans="3:5" ht="30" x14ac:dyDescent="0.25">
      <c r="D39" s="39" t="s">
        <v>135</v>
      </c>
      <c r="E39" s="40">
        <v>1.1000000000000001</v>
      </c>
    </row>
    <row r="40" spans="3:5" x14ac:dyDescent="0.25">
      <c r="D40" s="37" t="s">
        <v>137</v>
      </c>
      <c r="E40" s="38">
        <v>1.1000000000000001</v>
      </c>
    </row>
    <row r="41" spans="3:5" ht="30" x14ac:dyDescent="0.25">
      <c r="D41" s="39" t="s">
        <v>140</v>
      </c>
      <c r="E41" s="40">
        <v>0.9</v>
      </c>
    </row>
    <row r="42" spans="3:5" x14ac:dyDescent="0.25">
      <c r="D42" s="58" t="s">
        <v>141</v>
      </c>
      <c r="E42" s="59">
        <v>0.9</v>
      </c>
    </row>
    <row r="43" spans="3:5" ht="15.75" thickBot="1" x14ac:dyDescent="0.3">
      <c r="D43" s="61" t="s">
        <v>161</v>
      </c>
      <c r="E43" s="62">
        <v>10.1</v>
      </c>
    </row>
    <row r="44" spans="3:5" ht="15.75" thickBot="1" x14ac:dyDescent="0.3">
      <c r="C44" s="84" t="s">
        <v>163</v>
      </c>
      <c r="D44" s="85"/>
      <c r="E44" s="60">
        <v>722.1</v>
      </c>
    </row>
  </sheetData>
  <mergeCells count="2">
    <mergeCell ref="C44:D44"/>
    <mergeCell ref="G11:H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8B92-06D7-46D7-A14C-BFFECC23F9C8}">
  <sheetPr>
    <tabColor theme="9"/>
  </sheetPr>
  <dimension ref="D4:I17"/>
  <sheetViews>
    <sheetView showGridLines="0" workbookViewId="0">
      <selection activeCell="D17" sqref="D17:E17"/>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t="s">
        <v>73</v>
      </c>
      <c r="E4" t="s">
        <v>74</v>
      </c>
      <c r="F4" t="s">
        <v>77</v>
      </c>
      <c r="G4" s="4" t="s">
        <v>75</v>
      </c>
      <c r="H4" t="s">
        <v>76</v>
      </c>
      <c r="I4" s="7" t="s">
        <v>98</v>
      </c>
    </row>
    <row r="5" spans="4:9" ht="45" x14ac:dyDescent="0.25">
      <c r="D5" s="4" t="s">
        <v>78</v>
      </c>
      <c r="E5" s="8">
        <v>2.7</v>
      </c>
      <c r="F5" s="4" t="s">
        <v>79</v>
      </c>
      <c r="G5" s="8">
        <v>30.34</v>
      </c>
      <c r="H5">
        <v>512</v>
      </c>
      <c r="I5" s="9">
        <v>1050</v>
      </c>
    </row>
    <row r="6" spans="4:9" ht="30" x14ac:dyDescent="0.25">
      <c r="D6" s="4" t="s">
        <v>80</v>
      </c>
      <c r="E6" s="8">
        <v>4.0999999999999996</v>
      </c>
      <c r="F6" s="4" t="s">
        <v>81</v>
      </c>
      <c r="G6" s="8">
        <v>1.1000000000000001</v>
      </c>
      <c r="H6">
        <v>230</v>
      </c>
      <c r="I6" s="9">
        <v>1250</v>
      </c>
    </row>
    <row r="7" spans="4:9" ht="30" x14ac:dyDescent="0.25">
      <c r="D7" s="4" t="s">
        <v>82</v>
      </c>
      <c r="E7" s="8">
        <v>6.4</v>
      </c>
      <c r="F7" s="4" t="s">
        <v>83</v>
      </c>
      <c r="G7" s="8">
        <v>168.2</v>
      </c>
      <c r="H7">
        <v>430</v>
      </c>
      <c r="I7" s="9">
        <v>1470</v>
      </c>
    </row>
    <row r="8" spans="4:9" ht="30" x14ac:dyDescent="0.25">
      <c r="D8" s="4" t="s">
        <v>84</v>
      </c>
      <c r="E8" s="8">
        <v>12.1</v>
      </c>
      <c r="F8" s="4" t="s">
        <v>85</v>
      </c>
      <c r="G8" s="8">
        <v>23.65</v>
      </c>
      <c r="H8">
        <v>345</v>
      </c>
      <c r="I8" s="9">
        <v>1750</v>
      </c>
    </row>
    <row r="9" spans="4:9" ht="30" x14ac:dyDescent="0.25">
      <c r="D9" s="4" t="s">
        <v>86</v>
      </c>
      <c r="E9" s="8">
        <v>7.1</v>
      </c>
      <c r="F9" s="4" t="s">
        <v>85</v>
      </c>
      <c r="G9" s="8">
        <v>160.5</v>
      </c>
      <c r="H9">
        <v>370</v>
      </c>
      <c r="I9" s="9">
        <v>1050</v>
      </c>
    </row>
    <row r="10" spans="4:9" ht="30" x14ac:dyDescent="0.25">
      <c r="D10" s="4" t="s">
        <v>87</v>
      </c>
      <c r="E10" s="8">
        <v>5</v>
      </c>
      <c r="F10" s="4" t="s">
        <v>88</v>
      </c>
      <c r="G10" s="8">
        <v>3.75</v>
      </c>
      <c r="H10">
        <v>260</v>
      </c>
      <c r="I10" s="9">
        <v>1700</v>
      </c>
    </row>
    <row r="11" spans="4:9" ht="30" x14ac:dyDescent="0.25">
      <c r="D11" s="4" t="s">
        <v>89</v>
      </c>
      <c r="E11" s="8">
        <v>9.3000000000000007</v>
      </c>
      <c r="F11" s="4" t="s">
        <v>83</v>
      </c>
      <c r="G11" s="8">
        <v>32.82</v>
      </c>
      <c r="H11">
        <v>813</v>
      </c>
      <c r="I11" s="9">
        <v>2330</v>
      </c>
    </row>
    <row r="12" spans="4:9" ht="30" x14ac:dyDescent="0.25">
      <c r="D12" s="4" t="s">
        <v>90</v>
      </c>
      <c r="E12" s="8">
        <v>10.5</v>
      </c>
      <c r="F12" s="4" t="s">
        <v>83</v>
      </c>
      <c r="G12" s="8">
        <v>92.45</v>
      </c>
      <c r="H12">
        <v>584</v>
      </c>
      <c r="I12" s="9">
        <v>2170</v>
      </c>
    </row>
    <row r="13" spans="4:9" ht="30" x14ac:dyDescent="0.25">
      <c r="D13" s="4" t="s">
        <v>91</v>
      </c>
      <c r="E13" s="8">
        <v>28.2</v>
      </c>
      <c r="F13" s="4" t="s">
        <v>92</v>
      </c>
      <c r="G13" s="8">
        <v>93.78</v>
      </c>
      <c r="H13">
        <v>495</v>
      </c>
      <c r="I13" s="9">
        <v>1856</v>
      </c>
    </row>
    <row r="14" spans="4:9" ht="30" x14ac:dyDescent="0.25">
      <c r="D14" s="4" t="s">
        <v>93</v>
      </c>
      <c r="E14" s="8">
        <v>10</v>
      </c>
      <c r="F14" s="4" t="s">
        <v>88</v>
      </c>
      <c r="G14" s="8">
        <v>14.59</v>
      </c>
      <c r="H14">
        <v>465</v>
      </c>
      <c r="I14" s="9">
        <v>1106</v>
      </c>
    </row>
    <row r="15" spans="4:9" ht="30" x14ac:dyDescent="0.25">
      <c r="D15" s="4" t="s">
        <v>94</v>
      </c>
      <c r="E15" s="8">
        <v>3.6</v>
      </c>
      <c r="F15" s="4" t="s">
        <v>96</v>
      </c>
      <c r="G15" s="8">
        <v>264.2</v>
      </c>
      <c r="H15">
        <v>245</v>
      </c>
      <c r="I15" s="9">
        <v>1000</v>
      </c>
    </row>
    <row r="16" spans="4:9" ht="30" x14ac:dyDescent="0.25">
      <c r="D16" s="4" t="s">
        <v>95</v>
      </c>
      <c r="E16" s="8">
        <v>4.2</v>
      </c>
      <c r="F16" s="4" t="s">
        <v>96</v>
      </c>
      <c r="G16" s="8">
        <v>95.84</v>
      </c>
      <c r="H16">
        <v>670</v>
      </c>
      <c r="I16" s="9">
        <v>1500</v>
      </c>
    </row>
    <row r="17" spans="4:5" x14ac:dyDescent="0.25">
      <c r="D17" s="18" t="s">
        <v>161</v>
      </c>
      <c r="E17" s="18">
        <v>103.2</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E19B6-AA50-4FEE-B510-A49560F28EE7}">
  <sheetPr>
    <tabColor theme="9"/>
  </sheetPr>
  <dimension ref="D4:I10"/>
  <sheetViews>
    <sheetView showGridLines="0" workbookViewId="0">
      <selection activeCell="D10" sqref="D10:E10"/>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s="4" t="s">
        <v>73</v>
      </c>
      <c r="E4" s="4" t="s">
        <v>74</v>
      </c>
      <c r="F4" s="4" t="s">
        <v>77</v>
      </c>
      <c r="G4" s="4" t="s">
        <v>75</v>
      </c>
      <c r="H4" s="4" t="s">
        <v>76</v>
      </c>
      <c r="I4" s="7" t="s">
        <v>97</v>
      </c>
    </row>
    <row r="5" spans="4:9" ht="30" x14ac:dyDescent="0.25">
      <c r="D5" s="4" t="s">
        <v>99</v>
      </c>
      <c r="E5" s="10">
        <v>7.9</v>
      </c>
      <c r="F5" s="4" t="s">
        <v>88</v>
      </c>
      <c r="G5" s="10">
        <v>304.2</v>
      </c>
      <c r="H5" s="4">
        <v>50</v>
      </c>
      <c r="I5" s="11">
        <v>4877</v>
      </c>
    </row>
    <row r="6" spans="4:9" ht="30" x14ac:dyDescent="0.25">
      <c r="D6" s="4" t="s">
        <v>100</v>
      </c>
      <c r="E6" s="10">
        <v>5.6</v>
      </c>
      <c r="F6" s="4" t="s">
        <v>88</v>
      </c>
      <c r="G6" s="4"/>
      <c r="H6" s="4">
        <v>300</v>
      </c>
      <c r="I6" s="11">
        <v>5400</v>
      </c>
    </row>
    <row r="7" spans="4:9" ht="45" x14ac:dyDescent="0.25">
      <c r="D7" s="4" t="s">
        <v>104</v>
      </c>
      <c r="E7" s="10">
        <v>8.3000000000000007</v>
      </c>
      <c r="F7" s="4" t="s">
        <v>101</v>
      </c>
      <c r="G7" s="4"/>
      <c r="H7" s="4">
        <v>75</v>
      </c>
      <c r="I7" s="11">
        <v>260</v>
      </c>
    </row>
    <row r="8" spans="4:9" ht="30" x14ac:dyDescent="0.25">
      <c r="D8" s="4" t="s">
        <v>102</v>
      </c>
      <c r="E8" s="10">
        <v>8.6999999999999993</v>
      </c>
      <c r="F8" s="4" t="s">
        <v>101</v>
      </c>
      <c r="G8" s="4"/>
      <c r="H8" s="4">
        <v>202</v>
      </c>
      <c r="I8" s="11">
        <v>3500</v>
      </c>
    </row>
    <row r="9" spans="4:9" ht="30" x14ac:dyDescent="0.25">
      <c r="D9" s="4" t="s">
        <v>103</v>
      </c>
      <c r="E9" s="10">
        <v>2.8</v>
      </c>
      <c r="F9" s="4" t="s">
        <v>101</v>
      </c>
      <c r="G9" s="10">
        <v>13.51</v>
      </c>
      <c r="H9" s="4">
        <v>66</v>
      </c>
      <c r="I9" s="11">
        <v>414</v>
      </c>
    </row>
    <row r="10" spans="4:9" x14ac:dyDescent="0.25">
      <c r="D10" s="18" t="s">
        <v>161</v>
      </c>
      <c r="E10" s="23" t="s">
        <v>162</v>
      </c>
      <c r="F10" s="4"/>
      <c r="G10" s="4"/>
      <c r="H10" s="4"/>
      <c r="I10" s="11"/>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EBB2-B23C-4042-960D-0D380C44EB21}">
  <sheetPr>
    <tabColor theme="9"/>
  </sheetPr>
  <dimension ref="D4:I17"/>
  <sheetViews>
    <sheetView showGridLines="0" topLeftCell="A3" workbookViewId="0">
      <selection activeCell="D17" sqref="D17:E17"/>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s="12" t="s">
        <v>73</v>
      </c>
      <c r="E4" s="12" t="s">
        <v>74</v>
      </c>
      <c r="F4" s="12" t="s">
        <v>77</v>
      </c>
      <c r="G4" s="12" t="s">
        <v>75</v>
      </c>
      <c r="H4" s="12" t="s">
        <v>76</v>
      </c>
      <c r="I4" s="12" t="s">
        <v>97</v>
      </c>
    </row>
    <row r="5" spans="4:9" ht="30" x14ac:dyDescent="0.25">
      <c r="D5" s="13" t="s">
        <v>109</v>
      </c>
      <c r="E5" s="14">
        <v>22.7</v>
      </c>
      <c r="F5" s="12" t="s">
        <v>110</v>
      </c>
      <c r="G5" s="9">
        <v>3255</v>
      </c>
      <c r="H5" s="9">
        <v>9216</v>
      </c>
      <c r="I5" s="9">
        <v>331000</v>
      </c>
    </row>
    <row r="6" spans="4:9" ht="30" x14ac:dyDescent="0.25">
      <c r="D6" s="13" t="s">
        <v>111</v>
      </c>
      <c r="E6" s="14">
        <v>1.1000000000000001</v>
      </c>
      <c r="F6" s="12" t="s">
        <v>112</v>
      </c>
      <c r="G6" s="9">
        <v>7310</v>
      </c>
      <c r="H6" s="9">
        <v>9798</v>
      </c>
      <c r="I6" s="9">
        <v>176000</v>
      </c>
    </row>
    <row r="7" spans="4:9" ht="30" x14ac:dyDescent="0.25">
      <c r="D7" s="13" t="s">
        <v>113</v>
      </c>
      <c r="E7" s="14">
        <v>42.7</v>
      </c>
      <c r="F7" s="12" t="s">
        <v>114</v>
      </c>
      <c r="G7" s="9"/>
      <c r="H7" s="9"/>
      <c r="I7" s="9">
        <v>46000</v>
      </c>
    </row>
    <row r="8" spans="4:9" ht="60" x14ac:dyDescent="0.25">
      <c r="D8" s="13" t="s">
        <v>115</v>
      </c>
      <c r="E8" s="14">
        <v>14.2</v>
      </c>
      <c r="F8" s="12" t="s">
        <v>116</v>
      </c>
      <c r="G8" s="9">
        <v>31237</v>
      </c>
      <c r="H8" s="9"/>
      <c r="I8" s="9">
        <v>170000</v>
      </c>
    </row>
    <row r="9" spans="4:9" ht="45" x14ac:dyDescent="0.25">
      <c r="D9" s="13" t="s">
        <v>117</v>
      </c>
      <c r="E9" s="14">
        <v>30.7</v>
      </c>
      <c r="F9" s="12" t="s">
        <v>118</v>
      </c>
      <c r="G9" s="9">
        <v>2543</v>
      </c>
      <c r="H9" s="9">
        <v>4095</v>
      </c>
      <c r="I9" s="9">
        <v>40000</v>
      </c>
    </row>
    <row r="10" spans="4:9" ht="45" x14ac:dyDescent="0.25">
      <c r="D10" s="13" t="s">
        <v>119</v>
      </c>
      <c r="E10" s="14">
        <v>8.1</v>
      </c>
      <c r="F10" s="12" t="s">
        <v>120</v>
      </c>
      <c r="G10" s="9">
        <v>1116</v>
      </c>
      <c r="H10" s="9">
        <v>2178</v>
      </c>
      <c r="I10" s="9">
        <v>210000</v>
      </c>
    </row>
    <row r="11" spans="4:9" ht="30" x14ac:dyDescent="0.25">
      <c r="D11" s="13" t="s">
        <v>105</v>
      </c>
      <c r="E11" s="14">
        <v>328.9</v>
      </c>
      <c r="F11" s="12" t="s">
        <v>121</v>
      </c>
      <c r="G11" s="9">
        <v>8040</v>
      </c>
      <c r="H11" s="9">
        <v>26554</v>
      </c>
      <c r="I11" s="9">
        <v>1400000</v>
      </c>
    </row>
    <row r="12" spans="4:9" ht="45" x14ac:dyDescent="0.25">
      <c r="D12" s="13" t="s">
        <v>122</v>
      </c>
      <c r="E12" s="14">
        <v>9.6</v>
      </c>
      <c r="F12" s="12" t="s">
        <v>123</v>
      </c>
      <c r="G12" s="9"/>
      <c r="H12" s="9"/>
      <c r="I12" s="9">
        <v>3200000</v>
      </c>
    </row>
    <row r="13" spans="4:9" ht="45" x14ac:dyDescent="0.25">
      <c r="D13" s="13" t="s">
        <v>124</v>
      </c>
      <c r="E13" s="14">
        <v>22.6</v>
      </c>
      <c r="F13" s="12" t="s">
        <v>125</v>
      </c>
      <c r="G13" s="9"/>
      <c r="H13" s="9"/>
      <c r="I13" s="9">
        <v>127</v>
      </c>
    </row>
    <row r="14" spans="4:9" ht="30" x14ac:dyDescent="0.25">
      <c r="D14" s="13" t="s">
        <v>106</v>
      </c>
      <c r="E14" s="14">
        <v>61.7</v>
      </c>
      <c r="F14" s="12" t="s">
        <v>126</v>
      </c>
      <c r="G14" s="9"/>
      <c r="H14" s="9"/>
      <c r="I14" s="9">
        <v>1650000</v>
      </c>
    </row>
    <row r="15" spans="4:9" ht="42.6" customHeight="1" x14ac:dyDescent="0.25">
      <c r="D15" s="13" t="s">
        <v>107</v>
      </c>
      <c r="E15" s="14">
        <v>8.8000000000000007</v>
      </c>
      <c r="F15" s="12" t="s">
        <v>127</v>
      </c>
      <c r="G15" s="9"/>
      <c r="H15" s="9"/>
      <c r="I15" s="9">
        <v>51000</v>
      </c>
    </row>
    <row r="16" spans="4:9" ht="45" x14ac:dyDescent="0.25">
      <c r="D16" s="13" t="s">
        <v>108</v>
      </c>
      <c r="E16" s="14">
        <v>24.3</v>
      </c>
      <c r="F16" s="12" t="s">
        <v>128</v>
      </c>
      <c r="G16" s="9"/>
      <c r="H16" s="9">
        <v>880</v>
      </c>
      <c r="I16" s="9">
        <v>47000</v>
      </c>
    </row>
    <row r="17" spans="4:9" x14ac:dyDescent="0.25">
      <c r="D17" s="19" t="s">
        <v>161</v>
      </c>
      <c r="E17" s="22">
        <v>575.4</v>
      </c>
      <c r="F17" s="12"/>
      <c r="G17" s="9"/>
      <c r="H17" s="9"/>
      <c r="I17" s="9"/>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BF03-556D-4D0F-AEA5-DEF54AFD1311}">
  <sheetPr>
    <tabColor theme="9"/>
  </sheetPr>
  <dimension ref="D4:I12"/>
  <sheetViews>
    <sheetView showGridLines="0" topLeftCell="A6" workbookViewId="0">
      <selection activeCell="D12" sqref="D12:E12"/>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s="12" t="s">
        <v>73</v>
      </c>
      <c r="E4" s="12" t="s">
        <v>74</v>
      </c>
      <c r="F4" s="12" t="s">
        <v>77</v>
      </c>
      <c r="G4" s="12" t="s">
        <v>75</v>
      </c>
      <c r="H4" s="12" t="s">
        <v>76</v>
      </c>
      <c r="I4" s="12" t="s">
        <v>97</v>
      </c>
    </row>
    <row r="5" spans="4:9" ht="75" x14ac:dyDescent="0.25">
      <c r="D5" s="12" t="s">
        <v>129</v>
      </c>
      <c r="E5" s="15">
        <v>3.8</v>
      </c>
      <c r="F5" s="12" t="s">
        <v>130</v>
      </c>
      <c r="G5" s="11">
        <v>25000</v>
      </c>
      <c r="H5" s="11"/>
      <c r="I5" s="11">
        <v>20000</v>
      </c>
    </row>
    <row r="6" spans="4:9" ht="45" x14ac:dyDescent="0.25">
      <c r="D6" s="12" t="s">
        <v>131</v>
      </c>
      <c r="E6" s="15">
        <v>1.4</v>
      </c>
      <c r="F6" s="12" t="s">
        <v>132</v>
      </c>
      <c r="G6" s="11">
        <v>227820</v>
      </c>
      <c r="H6" s="11"/>
      <c r="I6" s="11">
        <v>10160</v>
      </c>
    </row>
    <row r="7" spans="4:9" ht="75" x14ac:dyDescent="0.25">
      <c r="D7" s="12" t="s">
        <v>133</v>
      </c>
      <c r="E7" s="15">
        <v>0.9</v>
      </c>
      <c r="F7" s="12" t="s">
        <v>134</v>
      </c>
      <c r="G7" s="11">
        <v>7500</v>
      </c>
      <c r="H7" s="11"/>
      <c r="I7" s="11">
        <v>7500</v>
      </c>
    </row>
    <row r="8" spans="4:9" ht="45" x14ac:dyDescent="0.25">
      <c r="D8" s="12" t="s">
        <v>135</v>
      </c>
      <c r="E8" s="15">
        <v>1.1000000000000001</v>
      </c>
      <c r="F8" s="12" t="s">
        <v>136</v>
      </c>
      <c r="G8" s="11">
        <v>25000</v>
      </c>
      <c r="H8" s="11"/>
      <c r="I8" s="11">
        <v>10000</v>
      </c>
    </row>
    <row r="9" spans="4:9" ht="75" x14ac:dyDescent="0.25">
      <c r="D9" s="12" t="s">
        <v>137</v>
      </c>
      <c r="E9" s="15">
        <v>1.1000000000000001</v>
      </c>
      <c r="F9" s="12" t="s">
        <v>138</v>
      </c>
      <c r="G9" s="11">
        <v>21000</v>
      </c>
      <c r="H9" s="11"/>
      <c r="I9" s="11">
        <v>9500</v>
      </c>
    </row>
    <row r="10" spans="4:9" ht="60" x14ac:dyDescent="0.25">
      <c r="D10" s="12" t="s">
        <v>140</v>
      </c>
      <c r="E10" s="15">
        <v>0.9</v>
      </c>
      <c r="F10" s="12" t="s">
        <v>139</v>
      </c>
      <c r="G10" s="11">
        <v>13100</v>
      </c>
      <c r="H10" s="11"/>
      <c r="I10" s="11">
        <v>6100</v>
      </c>
    </row>
    <row r="11" spans="4:9" ht="72.599999999999994" customHeight="1" x14ac:dyDescent="0.25">
      <c r="D11" s="12" t="s">
        <v>141</v>
      </c>
      <c r="E11" s="15">
        <v>0.9</v>
      </c>
      <c r="F11" s="12" t="s">
        <v>142</v>
      </c>
      <c r="G11" s="11">
        <v>1300</v>
      </c>
      <c r="H11" s="11"/>
      <c r="I11" s="11">
        <v>93500</v>
      </c>
    </row>
    <row r="12" spans="4:9" x14ac:dyDescent="0.25">
      <c r="D12" s="20" t="s">
        <v>161</v>
      </c>
      <c r="E12" s="21">
        <v>10.1</v>
      </c>
      <c r="F12" s="12"/>
      <c r="G12" s="11"/>
      <c r="H12" s="11"/>
      <c r="I12" s="1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CD8F-7F14-4C68-A8FF-A4B29A2D49E5}">
  <sheetPr>
    <tabColor theme="8"/>
  </sheetPr>
  <dimension ref="D4:I8"/>
  <sheetViews>
    <sheetView showGridLines="0" workbookViewId="0">
      <selection activeCell="D8" sqref="D8:E8"/>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s="4" t="s">
        <v>73</v>
      </c>
      <c r="E4" s="4" t="s">
        <v>74</v>
      </c>
      <c r="F4" s="4" t="s">
        <v>77</v>
      </c>
      <c r="G4" s="7" t="s">
        <v>75</v>
      </c>
      <c r="H4" s="7" t="s">
        <v>76</v>
      </c>
      <c r="I4" s="7" t="s">
        <v>144</v>
      </c>
    </row>
    <row r="5" spans="4:9" ht="84" customHeight="1" x14ac:dyDescent="0.25">
      <c r="D5" s="4" t="s">
        <v>145</v>
      </c>
      <c r="E5" s="4">
        <v>62.5</v>
      </c>
      <c r="F5" s="4" t="s">
        <v>146</v>
      </c>
      <c r="G5" s="7"/>
      <c r="H5" s="12">
        <v>1</v>
      </c>
      <c r="I5" s="11">
        <v>500000</v>
      </c>
    </row>
    <row r="6" spans="4:9" ht="30" x14ac:dyDescent="0.25">
      <c r="D6" s="4" t="s">
        <v>147</v>
      </c>
      <c r="E6" s="4">
        <v>3.2</v>
      </c>
      <c r="F6" s="4" t="s">
        <v>143</v>
      </c>
      <c r="G6" s="7">
        <v>10.7</v>
      </c>
      <c r="H6" s="12">
        <v>255</v>
      </c>
      <c r="I6" s="11">
        <v>1450</v>
      </c>
    </row>
    <row r="7" spans="4:9" ht="45" x14ac:dyDescent="0.25">
      <c r="D7" s="4" t="s">
        <v>148</v>
      </c>
      <c r="E7" s="4">
        <v>3.7</v>
      </c>
      <c r="F7" s="4" t="s">
        <v>88</v>
      </c>
      <c r="G7" s="7">
        <v>16.91</v>
      </c>
      <c r="H7" s="12">
        <v>329</v>
      </c>
      <c r="I7" s="11">
        <v>1200</v>
      </c>
    </row>
    <row r="8" spans="4:9" x14ac:dyDescent="0.25">
      <c r="D8" s="24" t="s">
        <v>161</v>
      </c>
      <c r="E8" s="24">
        <v>69.400000000000006</v>
      </c>
      <c r="F8" s="4"/>
      <c r="G8" s="7"/>
      <c r="H8" s="12"/>
      <c r="I8" s="1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6C85-FDEE-4674-839E-36ABF1A58B02}">
  <sheetPr>
    <tabColor theme="8"/>
  </sheetPr>
  <dimension ref="D4:I5"/>
  <sheetViews>
    <sheetView showGridLines="0" workbookViewId="0">
      <selection activeCell="D5" sqref="D5:E5"/>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s="4" t="s">
        <v>149</v>
      </c>
      <c r="E4" s="4" t="s">
        <v>74</v>
      </c>
      <c r="F4" s="4" t="s">
        <v>77</v>
      </c>
      <c r="G4" s="7" t="s">
        <v>75</v>
      </c>
      <c r="H4" s="7" t="s">
        <v>76</v>
      </c>
      <c r="I4" s="7" t="s">
        <v>97</v>
      </c>
    </row>
    <row r="5" spans="4:9" ht="45" x14ac:dyDescent="0.25">
      <c r="D5" s="4" t="s">
        <v>150</v>
      </c>
      <c r="E5">
        <v>6.3</v>
      </c>
      <c r="F5" s="4" t="s">
        <v>151</v>
      </c>
      <c r="H5" s="9">
        <v>1590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FB68E-7FE0-49FE-9788-322796B04D1E}">
  <sheetPr>
    <tabColor theme="8"/>
  </sheetPr>
  <dimension ref="D4:I5"/>
  <sheetViews>
    <sheetView showGridLines="0" workbookViewId="0">
      <selection activeCell="D5" sqref="D5:E5"/>
    </sheetView>
  </sheetViews>
  <sheetFormatPr baseColWidth="10" defaultRowHeight="15" x14ac:dyDescent="0.25"/>
  <cols>
    <col min="4" max="5" width="23" customWidth="1"/>
    <col min="6" max="6" width="23.28515625" customWidth="1"/>
    <col min="7" max="7" width="43.85546875" customWidth="1"/>
    <col min="8" max="8" width="26.7109375" customWidth="1"/>
    <col min="9" max="9" width="29.85546875" customWidth="1"/>
  </cols>
  <sheetData>
    <row r="4" spans="4:9" x14ac:dyDescent="0.25">
      <c r="D4" s="4" t="s">
        <v>149</v>
      </c>
      <c r="E4" s="4" t="s">
        <v>74</v>
      </c>
      <c r="F4" s="4" t="s">
        <v>77</v>
      </c>
      <c r="G4" s="7" t="s">
        <v>75</v>
      </c>
      <c r="H4" s="7" t="s">
        <v>76</v>
      </c>
      <c r="I4" s="7" t="s">
        <v>152</v>
      </c>
    </row>
    <row r="5" spans="4:9" ht="45" x14ac:dyDescent="0.25">
      <c r="D5" s="4" t="s">
        <v>153</v>
      </c>
      <c r="E5">
        <v>0.7</v>
      </c>
      <c r="F5" s="4" t="s">
        <v>154</v>
      </c>
      <c r="H5">
        <v>150</v>
      </c>
      <c r="I5">
        <v>67.540000000000006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Introduction</vt:lpstr>
      <vt:lpstr>Feuil1</vt:lpstr>
      <vt:lpstr>Lycées</vt:lpstr>
      <vt:lpstr>Enseignement supérieur</vt:lpstr>
      <vt:lpstr>Transports</vt:lpstr>
      <vt:lpstr>ENR</vt:lpstr>
      <vt:lpstr>Education</vt:lpstr>
      <vt:lpstr>Soutien à l'emploi</vt:lpstr>
      <vt:lpstr>Logement abordable</vt:lpstr>
      <vt:lpstr>Infrastructures de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COGNARD Loïse</dc:creator>
  <cp:lastModifiedBy>THOMAS Manuel</cp:lastModifiedBy>
  <dcterms:created xsi:type="dcterms:W3CDTF">2025-12-01T07:51:15Z</dcterms:created>
  <dcterms:modified xsi:type="dcterms:W3CDTF">2026-02-13T17:29:25Z</dcterms:modified>
</cp:coreProperties>
</file>